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広報業務\HP用（アップ用データ一時置き場）\経費計算書\"/>
    </mc:Choice>
  </mc:AlternateContent>
  <xr:revisionPtr revIDLastSave="0" documentId="13_ncr:1_{CC35A954-E0AE-4768-B453-E2DEAA97B431}" xr6:coauthVersionLast="47" xr6:coauthVersionMax="47" xr10:uidLastSave="{00000000-0000-0000-0000-000000000000}"/>
  <workbookProtection workbookAlgorithmName="SHA-512" workbookHashValue="4ePzy3mNRdLURg8FtSVtHY60Ba2NE2F9WEaXzFsEcDZDvH0f3Bi7AQtNbIX0N6YqKAIGDeAsoRym07SpIvHxtQ==" workbookSaltValue="9Al2GC2fV41+XLLSKLCtkg==" workbookSpinCount="100000" lockStructure="1"/>
  <bookViews>
    <workbookView xWindow="-108" yWindow="-108" windowWidth="23256" windowHeight="12456" xr2:uid="{05AB1561-D274-43DA-8FFF-1FBE9D92F15D}"/>
  </bookViews>
  <sheets>
    <sheet name="日帰り" sheetId="4" r:id="rId1"/>
    <sheet name="宿泊(本館)" sheetId="1" r:id="rId2"/>
    <sheet name="宿泊(Aサイトキャビン)" sheetId="2" r:id="rId3"/>
    <sheet name="宿泊(わんぱく、Aテントサイト)" sheetId="3" r:id="rId4"/>
  </sheets>
  <definedNames>
    <definedName name="_xlnm.Print_Area" localSheetId="2">'宿泊(Aサイトキャビン)'!$A$1:$G$80</definedName>
    <definedName name="_xlnm.Print_Area" localSheetId="3">'宿泊(わんぱく、Aテントサイト)'!$A$1:$G$80</definedName>
    <definedName name="_xlnm.Print_Area" localSheetId="1">'宿泊(本館)'!$A$1:$G$80</definedName>
    <definedName name="_xlnm.Print_Area" localSheetId="0">日帰り!$A$1:$G$59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4" l="1"/>
  <c r="G9" i="4"/>
  <c r="G7" i="4"/>
  <c r="G43" i="4"/>
  <c r="G42" i="4"/>
  <c r="G44" i="4" s="1"/>
  <c r="G41" i="4"/>
  <c r="G40" i="4"/>
  <c r="G34" i="4"/>
  <c r="G33" i="4"/>
  <c r="G32" i="4"/>
  <c r="G31" i="4"/>
  <c r="G30" i="4"/>
  <c r="G29" i="4"/>
  <c r="G28" i="4"/>
  <c r="G27" i="4"/>
  <c r="G26" i="4"/>
  <c r="G18" i="4"/>
  <c r="G17" i="4"/>
  <c r="G16" i="4"/>
  <c r="G15" i="4"/>
  <c r="G31" i="3"/>
  <c r="G63" i="3"/>
  <c r="G62" i="3"/>
  <c r="G61" i="3"/>
  <c r="G60" i="3"/>
  <c r="G54" i="3"/>
  <c r="G55" i="3" s="1"/>
  <c r="G53" i="3"/>
  <c r="G52" i="3"/>
  <c r="G51" i="3"/>
  <c r="G50" i="3"/>
  <c r="G49" i="3"/>
  <c r="G48" i="3"/>
  <c r="G47" i="3"/>
  <c r="G46" i="3"/>
  <c r="G45" i="3"/>
  <c r="G44" i="3"/>
  <c r="G43" i="3"/>
  <c r="G25" i="3"/>
  <c r="G24" i="3"/>
  <c r="G23" i="3"/>
  <c r="G22" i="3"/>
  <c r="G26" i="3" s="1"/>
  <c r="G17" i="3"/>
  <c r="G16" i="3"/>
  <c r="G15" i="3"/>
  <c r="G9" i="3"/>
  <c r="G8" i="3"/>
  <c r="G7" i="3"/>
  <c r="G63" i="2"/>
  <c r="G62" i="2"/>
  <c r="G61" i="2"/>
  <c r="G60" i="2"/>
  <c r="G54" i="2"/>
  <c r="G53" i="2"/>
  <c r="G52" i="2"/>
  <c r="G51" i="2"/>
  <c r="G50" i="2"/>
  <c r="G49" i="2"/>
  <c r="G48" i="2"/>
  <c r="G47" i="2"/>
  <c r="G46" i="2"/>
  <c r="G45" i="2"/>
  <c r="G44" i="2"/>
  <c r="G43" i="2"/>
  <c r="G31" i="2"/>
  <c r="G30" i="2"/>
  <c r="G32" i="2" s="1"/>
  <c r="G25" i="2"/>
  <c r="G24" i="2"/>
  <c r="G23" i="2"/>
  <c r="G22" i="2"/>
  <c r="G17" i="2"/>
  <c r="G16" i="2"/>
  <c r="G15" i="2"/>
  <c r="G9" i="2"/>
  <c r="G8" i="2"/>
  <c r="G7" i="2"/>
  <c r="G10" i="2" s="1"/>
  <c r="G31" i="1"/>
  <c r="G30" i="1"/>
  <c r="G32" i="1" l="1"/>
  <c r="G55" i="2"/>
  <c r="G26" i="2"/>
  <c r="G64" i="2"/>
  <c r="G64" i="3"/>
  <c r="G66" i="3" s="1"/>
  <c r="G68" i="3" s="1"/>
  <c r="G35" i="4"/>
  <c r="G46" i="4" s="1"/>
  <c r="G19" i="4"/>
  <c r="G10" i="4"/>
  <c r="G32" i="3"/>
  <c r="G18" i="3"/>
  <c r="G10" i="3"/>
  <c r="G18" i="2"/>
  <c r="G36" i="2"/>
  <c r="G63" i="1"/>
  <c r="G62" i="1"/>
  <c r="G61" i="1"/>
  <c r="G60" i="1"/>
  <c r="G22" i="1"/>
  <c r="G25" i="1"/>
  <c r="G24" i="1"/>
  <c r="G23" i="1"/>
  <c r="G51" i="1"/>
  <c r="G49" i="1"/>
  <c r="G16" i="1"/>
  <c r="G17" i="1"/>
  <c r="G15" i="1"/>
  <c r="G8" i="1"/>
  <c r="G9" i="1"/>
  <c r="G54" i="1"/>
  <c r="G53" i="1"/>
  <c r="G52" i="1"/>
  <c r="G50" i="1"/>
  <c r="G48" i="1"/>
  <c r="G47" i="1"/>
  <c r="G46" i="1"/>
  <c r="G45" i="1"/>
  <c r="G44" i="1"/>
  <c r="G43" i="1"/>
  <c r="G7" i="1"/>
  <c r="G66" i="2" l="1"/>
  <c r="G68" i="2" s="1"/>
  <c r="G21" i="4"/>
  <c r="G36" i="3"/>
  <c r="G64" i="1"/>
  <c r="G26" i="1"/>
  <c r="G18" i="1"/>
  <c r="G10" i="1"/>
  <c r="G55" i="1"/>
  <c r="G48" i="4" l="1"/>
  <c r="G36" i="1"/>
  <c r="G66" i="1"/>
  <c r="G68" i="1" l="1"/>
</calcChain>
</file>

<file path=xl/sharedStrings.xml><?xml version="1.0" encoding="utf-8"?>
<sst xmlns="http://schemas.openxmlformats.org/spreadsheetml/2006/main" count="401" uniqueCount="113">
  <si>
    <t>使用人数</t>
    <rPh sb="0" eb="2">
      <t>シヨウ</t>
    </rPh>
    <rPh sb="2" eb="4">
      <t>ニンズウ</t>
    </rPh>
    <phoneticPr fontId="2"/>
  </si>
  <si>
    <t>※ 食器用洗剤とスポンジ・たわし類は、当施設で食材を提供する場合は無料で提供します。</t>
    <rPh sb="16" eb="17">
      <t>ルイ</t>
    </rPh>
    <rPh sb="19" eb="22">
      <t>トウシセツ</t>
    </rPh>
    <rPh sb="23" eb="25">
      <t>ショクザイ</t>
    </rPh>
    <rPh sb="26" eb="28">
      <t>テイキョウ</t>
    </rPh>
    <rPh sb="30" eb="32">
      <t>バアイ</t>
    </rPh>
    <rPh sb="33" eb="35">
      <t>ムリョウ</t>
    </rPh>
    <rPh sb="36" eb="38">
      <t>テイキョウ</t>
    </rPh>
    <phoneticPr fontId="2"/>
  </si>
  <si>
    <t>吹田市民</t>
    <rPh sb="0" eb="4">
      <t>スイタシミン</t>
    </rPh>
    <phoneticPr fontId="2"/>
  </si>
  <si>
    <t>無料</t>
    <rPh sb="0" eb="2">
      <t>ムリョウ</t>
    </rPh>
    <phoneticPr fontId="2"/>
  </si>
  <si>
    <t>吹田市外</t>
    <rPh sb="0" eb="3">
      <t>スイタシ</t>
    </rPh>
    <rPh sb="3" eb="4">
      <t>ガイ</t>
    </rPh>
    <phoneticPr fontId="2"/>
  </si>
  <si>
    <t>延長人数</t>
    <rPh sb="0" eb="2">
      <t>エンチョウ</t>
    </rPh>
    <rPh sb="2" eb="4">
      <t>ニンズウ</t>
    </rPh>
    <phoneticPr fontId="2"/>
  </si>
  <si>
    <t>１８歳未満</t>
    <rPh sb="2" eb="3">
      <t>サイ</t>
    </rPh>
    <rPh sb="3" eb="5">
      <t>ミマン</t>
    </rPh>
    <phoneticPr fontId="2"/>
  </si>
  <si>
    <t>弁当</t>
    <rPh sb="0" eb="2">
      <t>ベントウ</t>
    </rPh>
    <phoneticPr fontId="2"/>
  </si>
  <si>
    <t>カレーライス（ポーク）</t>
    <phoneticPr fontId="2"/>
  </si>
  <si>
    <t>アレルゲンフリーカレー（ポーク）</t>
    <phoneticPr fontId="2"/>
  </si>
  <si>
    <t>自炊材料</t>
    <rPh sb="0" eb="4">
      <t>ジスイザイリョウ</t>
    </rPh>
    <phoneticPr fontId="2"/>
  </si>
  <si>
    <t>ハヤシライス</t>
    <phoneticPr fontId="2"/>
  </si>
  <si>
    <t>豚汁</t>
    <rPh sb="0" eb="2">
      <t>トンジル</t>
    </rPh>
    <phoneticPr fontId="2"/>
  </si>
  <si>
    <t>カートンドック</t>
    <phoneticPr fontId="2"/>
  </si>
  <si>
    <t>炊き米（２８０ｇ）</t>
    <rPh sb="0" eb="1">
      <t>タ</t>
    </rPh>
    <rPh sb="2" eb="3">
      <t>ゴメ</t>
    </rPh>
    <phoneticPr fontId="2"/>
  </si>
  <si>
    <t>給食</t>
    <rPh sb="0" eb="2">
      <t>キュウショク</t>
    </rPh>
    <phoneticPr fontId="2"/>
  </si>
  <si>
    <t>朝食</t>
    <rPh sb="0" eb="2">
      <t>チョウショク</t>
    </rPh>
    <phoneticPr fontId="2"/>
  </si>
  <si>
    <t>昼食</t>
    <rPh sb="0" eb="2">
      <t>チュウショク</t>
    </rPh>
    <phoneticPr fontId="2"/>
  </si>
  <si>
    <t>夕食</t>
    <rPh sb="0" eb="2">
      <t>ユウショク</t>
    </rPh>
    <phoneticPr fontId="2"/>
  </si>
  <si>
    <t>会議室</t>
    <rPh sb="0" eb="3">
      <t>カイギシツ</t>
    </rPh>
    <phoneticPr fontId="2"/>
  </si>
  <si>
    <t>多目的ホール</t>
    <rPh sb="0" eb="3">
      <t>タモクテキ</t>
    </rPh>
    <phoneticPr fontId="2"/>
  </si>
  <si>
    <t>工作室</t>
    <rPh sb="0" eb="3">
      <t>コウサクシツ</t>
    </rPh>
    <phoneticPr fontId="2"/>
  </si>
  <si>
    <t>研修室</t>
    <rPh sb="0" eb="3">
      <t>ケンシュウシツ</t>
    </rPh>
    <phoneticPr fontId="2"/>
  </si>
  <si>
    <t>利用時間</t>
    <rPh sb="0" eb="4">
      <t>リヨウジカン</t>
    </rPh>
    <phoneticPr fontId="2"/>
  </si>
  <si>
    <t>※ ３泊４日までは同じシーツを使用し、４泊以上は新しいシーツが必要です。</t>
    <rPh sb="31" eb="33">
      <t>ヒツヨウ</t>
    </rPh>
    <phoneticPr fontId="2"/>
  </si>
  <si>
    <t>料金</t>
    <rPh sb="0" eb="2">
      <t>リョウキン</t>
    </rPh>
    <phoneticPr fontId="2"/>
  </si>
  <si>
    <t>カセットガスコンロ</t>
    <phoneticPr fontId="2"/>
  </si>
  <si>
    <t>使用数</t>
    <rPh sb="0" eb="2">
      <t>シヨウ</t>
    </rPh>
    <rPh sb="2" eb="3">
      <t>スウ</t>
    </rPh>
    <phoneticPr fontId="2"/>
  </si>
  <si>
    <t>杉焼き板（壁掛）</t>
    <rPh sb="0" eb="1">
      <t>スギ</t>
    </rPh>
    <rPh sb="1" eb="2">
      <t>ヤ</t>
    </rPh>
    <rPh sb="3" eb="4">
      <t>イタ</t>
    </rPh>
    <rPh sb="5" eb="7">
      <t>カベカケ</t>
    </rPh>
    <phoneticPr fontId="4"/>
  </si>
  <si>
    <t>杉焼き板（キーホルダー）</t>
    <rPh sb="0" eb="1">
      <t>スギ</t>
    </rPh>
    <rPh sb="1" eb="2">
      <t>ヤ</t>
    </rPh>
    <rPh sb="3" eb="4">
      <t>イタ</t>
    </rPh>
    <phoneticPr fontId="4"/>
  </si>
  <si>
    <t>まが玉</t>
    <rPh sb="2" eb="3">
      <t>タマ</t>
    </rPh>
    <phoneticPr fontId="4"/>
  </si>
  <si>
    <t>森のエコバック</t>
    <rPh sb="0" eb="1">
      <t>モリ</t>
    </rPh>
    <phoneticPr fontId="6"/>
  </si>
  <si>
    <t>森のクラフト</t>
    <rPh sb="0" eb="1">
      <t>モリ</t>
    </rPh>
    <phoneticPr fontId="4"/>
  </si>
  <si>
    <t>バードコール</t>
  </si>
  <si>
    <t>ろうそく（燭台+手持ち・1人）</t>
    <rPh sb="5" eb="7">
      <t>ショクダイ</t>
    </rPh>
    <rPh sb="8" eb="10">
      <t>テモ</t>
    </rPh>
    <rPh sb="13" eb="14">
      <t>リ</t>
    </rPh>
    <phoneticPr fontId="4"/>
  </si>
  <si>
    <t>補充用お茶(20L　食堂利用時、食材提供時のみ)</t>
  </si>
  <si>
    <t>貸出プロジェクター（１時間）</t>
    <rPh sb="0" eb="2">
      <t>カシダシ</t>
    </rPh>
    <rPh sb="11" eb="13">
      <t>ジカン</t>
    </rPh>
    <phoneticPr fontId="2"/>
  </si>
  <si>
    <t>宿泊人数</t>
    <rPh sb="0" eb="4">
      <t>シュクハクニンズウ</t>
    </rPh>
    <phoneticPr fontId="2"/>
  </si>
  <si>
    <t>泊数</t>
    <rPh sb="0" eb="1">
      <t>ハク</t>
    </rPh>
    <rPh sb="1" eb="2">
      <t>スウ</t>
    </rPh>
    <phoneticPr fontId="2"/>
  </si>
  <si>
    <t>一人当たり料金</t>
    <rPh sb="0" eb="3">
      <t>ヒトリア</t>
    </rPh>
    <rPh sb="5" eb="7">
      <t>リョウキン</t>
    </rPh>
    <phoneticPr fontId="2"/>
  </si>
  <si>
    <t>合計料金</t>
    <rPh sb="0" eb="4">
      <t>ゴウケイリョウキン</t>
    </rPh>
    <phoneticPr fontId="2"/>
  </si>
  <si>
    <t>1時間当たり料金</t>
    <rPh sb="1" eb="3">
      <t>ジカン</t>
    </rPh>
    <rPh sb="3" eb="4">
      <t>ア</t>
    </rPh>
    <rPh sb="6" eb="8">
      <t>リョウキン</t>
    </rPh>
    <phoneticPr fontId="2"/>
  </si>
  <si>
    <t>食数</t>
    <rPh sb="0" eb="2">
      <t>ショクスウ</t>
    </rPh>
    <phoneticPr fontId="2"/>
  </si>
  <si>
    <t>回数</t>
    <rPh sb="0" eb="1">
      <t>カイ</t>
    </rPh>
    <rPh sb="1" eb="2">
      <t>スウ</t>
    </rPh>
    <phoneticPr fontId="2"/>
  </si>
  <si>
    <t>BBQセット※</t>
    <phoneticPr fontId="2"/>
  </si>
  <si>
    <t>BBQセット（国産）※</t>
    <rPh sb="7" eb="9">
      <t>コクサン</t>
    </rPh>
    <phoneticPr fontId="2"/>
  </si>
  <si>
    <t>薪（大）</t>
  </si>
  <si>
    <t>薪（小）</t>
  </si>
  <si>
    <t>（A）＋（B）＋（C）＋（D）</t>
    <phoneticPr fontId="2"/>
  </si>
  <si>
    <t>補充用お茶(10L　食堂利用がない場合のみ)</t>
    <rPh sb="17" eb="19">
      <t>バアイ</t>
    </rPh>
    <phoneticPr fontId="2"/>
  </si>
  <si>
    <t>コピー（モノクロ片面1面につき）</t>
    <phoneticPr fontId="2"/>
  </si>
  <si>
    <t>コピー（カラー片面1面につき）</t>
    <rPh sb="7" eb="9">
      <t>カタメン</t>
    </rPh>
    <rPh sb="10" eb="11">
      <t>メン</t>
    </rPh>
    <phoneticPr fontId="2"/>
  </si>
  <si>
    <t>最終日10時退所の場合</t>
    <rPh sb="0" eb="3">
      <t>サイシュウビ</t>
    </rPh>
    <phoneticPr fontId="2"/>
  </si>
  <si>
    <t>最終日10時以降も延長してご利用の場合は上記に追加でこちらにも入力してください</t>
    <rPh sb="0" eb="3">
      <t>サイシュウビ</t>
    </rPh>
    <rPh sb="6" eb="8">
      <t>イコウ</t>
    </rPh>
    <rPh sb="9" eb="11">
      <t>エンチョウ</t>
    </rPh>
    <rPh sb="14" eb="16">
      <t>リヨウ</t>
    </rPh>
    <rPh sb="17" eb="19">
      <t>バアイ</t>
    </rPh>
    <rPh sb="20" eb="22">
      <t>ジョウキ</t>
    </rPh>
    <rPh sb="23" eb="25">
      <t>ツイカ</t>
    </rPh>
    <rPh sb="31" eb="33">
      <t>ニュウリョク</t>
    </rPh>
    <phoneticPr fontId="2"/>
  </si>
  <si>
    <t>　</t>
    <phoneticPr fontId="2"/>
  </si>
  <si>
    <t>※ 宿泊される方は全員シーツが必要です。 ただし、保護者と添い寝される乳幼児（概ね1歳児まで）は除きます。</t>
    <rPh sb="15" eb="17">
      <t>ヒツヨウ</t>
    </rPh>
    <phoneticPr fontId="2"/>
  </si>
  <si>
    <t>シーツ使用料</t>
    <rPh sb="3" eb="6">
      <t>シヨウリョウ</t>
    </rPh>
    <phoneticPr fontId="2"/>
  </si>
  <si>
    <t>１～3泊</t>
    <rPh sb="3" eb="4">
      <t>ハク</t>
    </rPh>
    <phoneticPr fontId="2"/>
  </si>
  <si>
    <t>４～6泊</t>
    <rPh sb="3" eb="4">
      <t>ハク</t>
    </rPh>
    <phoneticPr fontId="2"/>
  </si>
  <si>
    <t>ろうそく（燭台用・1人）</t>
    <rPh sb="5" eb="7">
      <t>ショクダイ</t>
    </rPh>
    <rPh sb="7" eb="8">
      <t>ヨウ</t>
    </rPh>
    <rPh sb="9" eb="11">
      <t>ヒトリ</t>
    </rPh>
    <phoneticPr fontId="4"/>
  </si>
  <si>
    <t>食器用洗剤</t>
    <rPh sb="0" eb="3">
      <t>ショッキヨウ</t>
    </rPh>
    <rPh sb="3" eb="5">
      <t>センザイ</t>
    </rPh>
    <phoneticPr fontId="2"/>
  </si>
  <si>
    <t>クレンザー（液体）</t>
    <rPh sb="6" eb="8">
      <t>エキタイ</t>
    </rPh>
    <phoneticPr fontId="1"/>
  </si>
  <si>
    <t>洗剤付きスチールたわし</t>
    <rPh sb="0" eb="3">
      <t>センザイツ</t>
    </rPh>
    <phoneticPr fontId="1"/>
  </si>
  <si>
    <t>（E）＋（F）</t>
    <phoneticPr fontId="2"/>
  </si>
  <si>
    <t>総合計（A＋B＋C＋D＋E＋F）</t>
    <rPh sb="0" eb="1">
      <t>ソウ</t>
    </rPh>
    <rPh sb="1" eb="3">
      <t>ゴウケイ</t>
    </rPh>
    <phoneticPr fontId="2"/>
  </si>
  <si>
    <t>その他の経費（参考）</t>
    <rPh sb="2" eb="3">
      <t>タ</t>
    </rPh>
    <rPh sb="4" eb="6">
      <t>ケイヒ</t>
    </rPh>
    <rPh sb="7" eb="9">
      <t>サンコウ</t>
    </rPh>
    <phoneticPr fontId="2"/>
  </si>
  <si>
    <t>■シーツ使用料</t>
    <rPh sb="4" eb="6">
      <t>シヨウ</t>
    </rPh>
    <phoneticPr fontId="2"/>
  </si>
  <si>
    <t>●食費</t>
    <rPh sb="1" eb="3">
      <t>ショクヒ</t>
    </rPh>
    <phoneticPr fontId="2"/>
  </si>
  <si>
    <t>●燃料費</t>
    <rPh sb="1" eb="4">
      <t>ネンリョウヒ</t>
    </rPh>
    <phoneticPr fontId="2"/>
  </si>
  <si>
    <t>●食費・燃料費の合計</t>
    <rPh sb="1" eb="3">
      <t>ショクヒ</t>
    </rPh>
    <rPh sb="4" eb="7">
      <t>ネンリョウヒ</t>
    </rPh>
    <rPh sb="8" eb="10">
      <t>ゴウケイ</t>
    </rPh>
    <phoneticPr fontId="2"/>
  </si>
  <si>
    <t>木炭1箱（３㎏）</t>
    <rPh sb="3" eb="4">
      <t>ハコ</t>
    </rPh>
    <phoneticPr fontId="2"/>
  </si>
  <si>
    <t>使用料の経費計算書（本館宿泊利用）</t>
    <rPh sb="0" eb="3">
      <t>シヨウリョウ</t>
    </rPh>
    <rPh sb="4" eb="6">
      <t>ケイヒ</t>
    </rPh>
    <rPh sb="6" eb="9">
      <t>ケイサンショ</t>
    </rPh>
    <rPh sb="10" eb="12">
      <t>ホンカン</t>
    </rPh>
    <rPh sb="12" eb="14">
      <t>シュクハク</t>
    </rPh>
    <rPh sb="14" eb="16">
      <t>リヨウ</t>
    </rPh>
    <phoneticPr fontId="2"/>
  </si>
  <si>
    <t>基本的な施設使用料算出の目安としてご利用下さい。
黄色の枠内に必要数を入力すれば最小限必要な経費を算出することができます。
その他の経費（参考）については、必要に応じて加算してください。</t>
    <rPh sb="0" eb="3">
      <t>キホンテキ</t>
    </rPh>
    <rPh sb="4" eb="6">
      <t>シセツ</t>
    </rPh>
    <rPh sb="6" eb="8">
      <t>シヨウ</t>
    </rPh>
    <rPh sb="8" eb="9">
      <t>リョウ</t>
    </rPh>
    <rPh sb="9" eb="11">
      <t>サンシュツ</t>
    </rPh>
    <rPh sb="12" eb="14">
      <t>メヤス</t>
    </rPh>
    <rPh sb="18" eb="21">
      <t>リヨウクダ</t>
    </rPh>
    <rPh sb="25" eb="27">
      <t>キイロ</t>
    </rPh>
    <rPh sb="28" eb="30">
      <t>ワクナイ</t>
    </rPh>
    <rPh sb="31" eb="34">
      <t>ヒツヨウスウ</t>
    </rPh>
    <rPh sb="35" eb="37">
      <t>ニュウリョク</t>
    </rPh>
    <rPh sb="40" eb="45">
      <t>サイショウゲンヒツヨウ</t>
    </rPh>
    <rPh sb="46" eb="48">
      <t>ケイヒ</t>
    </rPh>
    <rPh sb="49" eb="51">
      <t>サンシュツ</t>
    </rPh>
    <rPh sb="78" eb="80">
      <t>ヒツヨウ</t>
    </rPh>
    <rPh sb="81" eb="82">
      <t>オウ</t>
    </rPh>
    <rPh sb="84" eb="86">
      <t>カサン</t>
    </rPh>
    <phoneticPr fontId="2"/>
  </si>
  <si>
    <t>一般</t>
    <rPh sb="0" eb="2">
      <t>イッパン</t>
    </rPh>
    <phoneticPr fontId="2"/>
  </si>
  <si>
    <t>■使用料</t>
    <rPh sb="1" eb="3">
      <t>シヨウ</t>
    </rPh>
    <rPh sb="3" eb="4">
      <t>リョウ</t>
    </rPh>
    <phoneticPr fontId="2"/>
  </si>
  <si>
    <t>■付帯施設使用料</t>
    <rPh sb="1" eb="3">
      <t>フタイ</t>
    </rPh>
    <rPh sb="3" eb="5">
      <t>シセツ</t>
    </rPh>
    <rPh sb="5" eb="7">
      <t>シヨウ</t>
    </rPh>
    <rPh sb="7" eb="8">
      <t>リョウ</t>
    </rPh>
    <phoneticPr fontId="2"/>
  </si>
  <si>
    <t>宿泊料　計（A）</t>
    <rPh sb="0" eb="2">
      <t>シュクハク</t>
    </rPh>
    <rPh sb="2" eb="3">
      <t>リョウ</t>
    </rPh>
    <rPh sb="4" eb="5">
      <t>ケイ</t>
    </rPh>
    <phoneticPr fontId="2"/>
  </si>
  <si>
    <t>宿泊延長料　計（B）</t>
    <rPh sb="0" eb="4">
      <t>シュクハクエンチョウ</t>
    </rPh>
    <rPh sb="4" eb="5">
      <t>リョウ</t>
    </rPh>
    <rPh sb="6" eb="7">
      <t>ケイ</t>
    </rPh>
    <phoneticPr fontId="2"/>
  </si>
  <si>
    <t>付帯施設使用料　計（C）</t>
    <rPh sb="0" eb="4">
      <t>フタイシセツ</t>
    </rPh>
    <rPh sb="4" eb="6">
      <t>シヨウ</t>
    </rPh>
    <rPh sb="6" eb="7">
      <t>リョウ</t>
    </rPh>
    <rPh sb="8" eb="9">
      <t>ケイ</t>
    </rPh>
    <phoneticPr fontId="2"/>
  </si>
  <si>
    <t>シーツ使用料　計（D）</t>
    <rPh sb="3" eb="6">
      <t>シヨウリョウ</t>
    </rPh>
    <rPh sb="7" eb="8">
      <t>ケイ</t>
    </rPh>
    <phoneticPr fontId="2"/>
  </si>
  <si>
    <t>■施設使用料の合計</t>
    <rPh sb="1" eb="3">
      <t>シセツ</t>
    </rPh>
    <rPh sb="3" eb="5">
      <t>シヨウ</t>
    </rPh>
    <rPh sb="5" eb="6">
      <t>リョウ</t>
    </rPh>
    <rPh sb="7" eb="9">
      <t>ゴウケイ</t>
    </rPh>
    <phoneticPr fontId="2"/>
  </si>
  <si>
    <t>食費　計（E）</t>
    <rPh sb="0" eb="2">
      <t>ショクヒ</t>
    </rPh>
    <rPh sb="3" eb="4">
      <t>ケイ</t>
    </rPh>
    <phoneticPr fontId="2"/>
  </si>
  <si>
    <t>燃料費　計（F）</t>
    <rPh sb="0" eb="3">
      <t>ネンリョウヒ</t>
    </rPh>
    <rPh sb="4" eb="5">
      <t>ケイ</t>
    </rPh>
    <phoneticPr fontId="2"/>
  </si>
  <si>
    <t>※ BBQセットは食材・道具・燃料費・消耗品等も含んだお値段となります。</t>
    <rPh sb="9" eb="11">
      <t>ショクザイ</t>
    </rPh>
    <rPh sb="12" eb="14">
      <t>ドウグ</t>
    </rPh>
    <rPh sb="15" eb="18">
      <t>ネンリョウヒ</t>
    </rPh>
    <rPh sb="19" eb="22">
      <t>ショウモウヒン</t>
    </rPh>
    <rPh sb="22" eb="23">
      <t>トウ</t>
    </rPh>
    <rPh sb="24" eb="25">
      <t>フク</t>
    </rPh>
    <rPh sb="28" eb="30">
      <t>ネダン</t>
    </rPh>
    <phoneticPr fontId="2"/>
  </si>
  <si>
    <t>　※お食事や燃料費、プログラム費等は含んでおりません</t>
    <rPh sb="3" eb="5">
      <t>ショクジ</t>
    </rPh>
    <rPh sb="6" eb="9">
      <t>ネンリョウヒ</t>
    </rPh>
    <rPh sb="15" eb="16">
      <t>ヒ</t>
    </rPh>
    <rPh sb="16" eb="17">
      <t>トウ</t>
    </rPh>
    <rPh sb="18" eb="19">
      <t>フク</t>
    </rPh>
    <phoneticPr fontId="2"/>
  </si>
  <si>
    <t>使用料の経費計算書（Aサイトキャビン宿泊利用）</t>
    <rPh sb="0" eb="3">
      <t>シヨウリョウ</t>
    </rPh>
    <rPh sb="4" eb="6">
      <t>ケイヒ</t>
    </rPh>
    <rPh sb="6" eb="9">
      <t>ケイサンショ</t>
    </rPh>
    <rPh sb="18" eb="20">
      <t>シュクハク</t>
    </rPh>
    <rPh sb="20" eb="22">
      <t>リヨウ</t>
    </rPh>
    <phoneticPr fontId="2"/>
  </si>
  <si>
    <t>■テント使用料</t>
    <rPh sb="4" eb="6">
      <t>シヨウ</t>
    </rPh>
    <phoneticPr fontId="2"/>
  </si>
  <si>
    <t>使用テント数</t>
    <rPh sb="0" eb="2">
      <t>シヨウ</t>
    </rPh>
    <rPh sb="5" eb="6">
      <t>スウ</t>
    </rPh>
    <phoneticPr fontId="2"/>
  </si>
  <si>
    <t>一張当たり料金</t>
    <rPh sb="0" eb="1">
      <t>イッ</t>
    </rPh>
    <rPh sb="1" eb="2">
      <t>ハリ</t>
    </rPh>
    <rPh sb="2" eb="3">
      <t>ア</t>
    </rPh>
    <rPh sb="5" eb="7">
      <t>リョウキン</t>
    </rPh>
    <phoneticPr fontId="2"/>
  </si>
  <si>
    <t>吹田市内団体</t>
    <rPh sb="0" eb="4">
      <t>スイタシナイ</t>
    </rPh>
    <rPh sb="4" eb="6">
      <t>ダンタイ</t>
    </rPh>
    <phoneticPr fontId="2"/>
  </si>
  <si>
    <t>吹田市外団体</t>
    <rPh sb="0" eb="4">
      <t>スイタシガイ</t>
    </rPh>
    <rPh sb="4" eb="6">
      <t>ダンタイ</t>
    </rPh>
    <phoneticPr fontId="2"/>
  </si>
  <si>
    <t>テント使用料　計（D）</t>
    <rPh sb="3" eb="6">
      <t>シヨウリョウ</t>
    </rPh>
    <rPh sb="7" eb="8">
      <t>ケイ</t>
    </rPh>
    <phoneticPr fontId="2"/>
  </si>
  <si>
    <t>※６名用ドームテント、銀マットの使用料です。寝袋の貸出はありません。</t>
    <rPh sb="2" eb="4">
      <t>メイヨウ</t>
    </rPh>
    <rPh sb="11" eb="12">
      <t>ギン</t>
    </rPh>
    <rPh sb="16" eb="19">
      <t>シヨウリョウ</t>
    </rPh>
    <rPh sb="22" eb="24">
      <t>ネブクロ</t>
    </rPh>
    <rPh sb="25" eb="27">
      <t>カシダシ</t>
    </rPh>
    <phoneticPr fontId="2"/>
  </si>
  <si>
    <t>使用料の経費計算書（Aサイト・わんぱくサイトテント宿泊）</t>
    <rPh sb="0" eb="3">
      <t>シヨウリョウ</t>
    </rPh>
    <rPh sb="4" eb="6">
      <t>ケイヒ</t>
    </rPh>
    <rPh sb="6" eb="9">
      <t>ケイサンショ</t>
    </rPh>
    <rPh sb="25" eb="26">
      <t>シュク</t>
    </rPh>
    <rPh sb="26" eb="27">
      <t>ハク</t>
    </rPh>
    <phoneticPr fontId="2"/>
  </si>
  <si>
    <t>使用料の経費計算書（Aサイト・Bサイト・わんぱくサイト日帰り）</t>
    <rPh sb="0" eb="3">
      <t>シヨウリョウ</t>
    </rPh>
    <rPh sb="4" eb="6">
      <t>ケイヒ</t>
    </rPh>
    <rPh sb="6" eb="9">
      <t>ケイサンショ</t>
    </rPh>
    <rPh sb="27" eb="29">
      <t>ヒガエ</t>
    </rPh>
    <phoneticPr fontId="2"/>
  </si>
  <si>
    <t>施設使用料　計（A）</t>
    <rPh sb="0" eb="2">
      <t>シセツ</t>
    </rPh>
    <rPh sb="2" eb="4">
      <t>シヨウ</t>
    </rPh>
    <rPh sb="4" eb="5">
      <t>リョウ</t>
    </rPh>
    <rPh sb="6" eb="7">
      <t>ケイ</t>
    </rPh>
    <phoneticPr fontId="2"/>
  </si>
  <si>
    <t>付帯施設使用料　計（B）</t>
    <rPh sb="0" eb="4">
      <t>フタイシセツ</t>
    </rPh>
    <rPh sb="4" eb="6">
      <t>シヨウ</t>
    </rPh>
    <rPh sb="6" eb="7">
      <t>リョウ</t>
    </rPh>
    <rPh sb="8" eb="9">
      <t>ケイ</t>
    </rPh>
    <phoneticPr fontId="2"/>
  </si>
  <si>
    <t>（A）＋（B）</t>
    <phoneticPr fontId="2"/>
  </si>
  <si>
    <t>カレーライス(ポーク)</t>
    <phoneticPr fontId="2"/>
  </si>
  <si>
    <t>BBQセット(国産)※</t>
    <rPh sb="7" eb="9">
      <t>コクサン</t>
    </rPh>
    <phoneticPr fontId="2"/>
  </si>
  <si>
    <t>炊き米(280g)</t>
    <rPh sb="0" eb="1">
      <t>タ</t>
    </rPh>
    <rPh sb="2" eb="3">
      <t>ゴメ</t>
    </rPh>
    <phoneticPr fontId="2"/>
  </si>
  <si>
    <t>アレルゲンフリーカレー(ポーク)</t>
    <phoneticPr fontId="2"/>
  </si>
  <si>
    <t>食費　計（C）</t>
    <rPh sb="0" eb="2">
      <t>ショクヒ</t>
    </rPh>
    <rPh sb="3" eb="4">
      <t>ケイ</t>
    </rPh>
    <phoneticPr fontId="2"/>
  </si>
  <si>
    <t>燃料費　計（D）</t>
    <rPh sb="0" eb="3">
      <t>ネンリョウヒ</t>
    </rPh>
    <rPh sb="4" eb="5">
      <t>ケイ</t>
    </rPh>
    <phoneticPr fontId="2"/>
  </si>
  <si>
    <t>（C）＋（D）</t>
    <phoneticPr fontId="2"/>
  </si>
  <si>
    <t>総合計（A＋B＋C＋D）</t>
    <rPh sb="0" eb="1">
      <t>ソウ</t>
    </rPh>
    <rPh sb="1" eb="3">
      <t>ゴウケイ</t>
    </rPh>
    <phoneticPr fontId="2"/>
  </si>
  <si>
    <t>バンダナ染めセット（最低10枚～）</t>
    <rPh sb="4" eb="5">
      <t>ソ</t>
    </rPh>
    <rPh sb="10" eb="12">
      <t>サイテイ</t>
    </rPh>
    <rPh sb="14" eb="15">
      <t>マイ</t>
    </rPh>
    <phoneticPr fontId="2"/>
  </si>
  <si>
    <t>星座早見盤セット</t>
    <rPh sb="0" eb="2">
      <t>セイザ</t>
    </rPh>
    <rPh sb="2" eb="4">
      <t>ハヤミ</t>
    </rPh>
    <rPh sb="4" eb="5">
      <t>バン</t>
    </rPh>
    <phoneticPr fontId="2"/>
  </si>
  <si>
    <t>500円</t>
    <rPh sb="3" eb="4">
      <t>エン</t>
    </rPh>
    <phoneticPr fontId="2"/>
  </si>
  <si>
    <t>ろうそく（燭台+手持ち・1人）</t>
    <phoneticPr fontId="2"/>
  </si>
  <si>
    <t>ろうそく（燭台用・1人）</t>
    <phoneticPr fontId="2"/>
  </si>
  <si>
    <t>星座早見盤セット</t>
    <rPh sb="0" eb="5">
      <t>セイザハヤミバン</t>
    </rPh>
    <phoneticPr fontId="2"/>
  </si>
  <si>
    <t>薪（小）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</si>
</sst>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quot;円&quot;"/>
    <numFmt numFmtId="178" formatCode="##&quot;泊&quot;"/>
    <numFmt numFmtId="179" formatCode="0_ "/>
    <numFmt numFmtId="180" formatCode="#,###&quot;束&quot;"/>
    <numFmt numFmtId="181" formatCode="#,###&quot;箱&quot;"/>
    <numFmt numFmtId="182" formatCode="#,###&quot;台&quot;"/>
  </numFmts>
  <fonts count="16"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scheme val="minor"/>
    </font>
    <font>
      <b/>
      <sz val="11"/>
      <name val="游ゴシック"/>
      <family val="3"/>
      <charset val="128"/>
      <scheme val="minor"/>
    </font>
    <font>
      <sz val="6"/>
      <name val="游ゴシック"/>
      <family val="3"/>
      <charset val="128"/>
      <scheme val="minor"/>
    </font>
    <font>
      <b/>
      <sz val="11"/>
      <color theme="1"/>
      <name val="游ゴシック"/>
      <family val="3"/>
      <charset val="128"/>
      <scheme val="minor"/>
    </font>
    <font>
      <sz val="11"/>
      <color rgb="FF000000"/>
      <name val="游ゴシック"/>
      <family val="3"/>
      <charset val="128"/>
      <scheme val="minor"/>
    </font>
    <font>
      <b/>
      <sz val="14"/>
      <color theme="0"/>
      <name val="游ゴシック"/>
      <family val="3"/>
      <charset val="128"/>
      <scheme val="minor"/>
    </font>
    <font>
      <b/>
      <sz val="11"/>
      <color theme="0"/>
      <name val="游ゴシック"/>
      <family val="3"/>
      <charset val="128"/>
      <scheme val="minor"/>
    </font>
    <font>
      <b/>
      <sz val="18"/>
      <color theme="0"/>
      <name val="游ゴシック"/>
      <family val="3"/>
      <charset val="128"/>
      <scheme val="minor"/>
    </font>
    <font>
      <sz val="10"/>
      <color theme="1"/>
      <name val="游ゴシック"/>
      <family val="3"/>
      <charset val="128"/>
      <scheme val="minor"/>
    </font>
    <font>
      <sz val="10"/>
      <color rgb="FF000000"/>
      <name val="游ゴシック"/>
      <family val="3"/>
      <charset val="128"/>
      <scheme val="minor"/>
    </font>
    <font>
      <b/>
      <sz val="12"/>
      <color theme="1"/>
      <name val="游ゴシック"/>
      <family val="3"/>
      <charset val="128"/>
      <scheme val="minor"/>
    </font>
    <font>
      <b/>
      <sz val="14"/>
      <color theme="1"/>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00206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108">
    <xf numFmtId="0" fontId="0" fillId="0" borderId="0" xfId="0">
      <alignment vertical="center"/>
    </xf>
    <xf numFmtId="177" fontId="5" fillId="0" borderId="1" xfId="0" applyNumberFormat="1" applyFont="1" applyBorder="1" applyAlignment="1"/>
    <xf numFmtId="0" fontId="3" fillId="0" borderId="0" xfId="0" applyFont="1">
      <alignment vertical="center"/>
    </xf>
    <xf numFmtId="0" fontId="3" fillId="4" borderId="0" xfId="0" applyFont="1" applyFill="1">
      <alignment vertical="center"/>
    </xf>
    <xf numFmtId="0" fontId="3" fillId="2" borderId="0" xfId="0" applyFont="1" applyFill="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1" xfId="0" applyFont="1" applyFill="1" applyBorder="1">
      <alignment vertical="center"/>
    </xf>
    <xf numFmtId="177" fontId="3" fillId="2" borderId="2" xfId="0" applyNumberFormat="1" applyFont="1" applyFill="1" applyBorder="1" applyAlignment="1">
      <alignment horizontal="right" vertical="center" indent="1"/>
    </xf>
    <xf numFmtId="177" fontId="3" fillId="2" borderId="1" xfId="0" applyNumberFormat="1" applyFont="1" applyFill="1" applyBorder="1" applyAlignment="1">
      <alignment horizontal="right" vertical="center" indent="1"/>
    </xf>
    <xf numFmtId="177" fontId="7" fillId="2" borderId="4" xfId="0" applyNumberFormat="1" applyFont="1" applyFill="1" applyBorder="1" applyAlignment="1">
      <alignment horizontal="right" vertical="center" indent="1"/>
    </xf>
    <xf numFmtId="0" fontId="3" fillId="2" borderId="1" xfId="0" applyFont="1" applyFill="1" applyBorder="1" applyAlignment="1">
      <alignment horizontal="center" vertical="center" shrinkToFit="1"/>
    </xf>
    <xf numFmtId="0" fontId="8" fillId="2" borderId="0" xfId="0" applyFont="1" applyFill="1">
      <alignment vertical="center"/>
    </xf>
    <xf numFmtId="0" fontId="3" fillId="2" borderId="1" xfId="0" applyFont="1" applyFill="1" applyBorder="1" applyAlignment="1">
      <alignment vertical="center" shrinkToFit="1"/>
    </xf>
    <xf numFmtId="0" fontId="3" fillId="2" borderId="6" xfId="0" applyFont="1" applyFill="1" applyBorder="1" applyAlignment="1">
      <alignment vertical="center" shrinkToFit="1"/>
    </xf>
    <xf numFmtId="0" fontId="3" fillId="2" borderId="0" xfId="0" applyFont="1" applyFill="1" applyAlignment="1">
      <alignment horizontal="left" vertical="center"/>
    </xf>
    <xf numFmtId="0" fontId="3" fillId="2" borderId="0" xfId="0" applyFont="1" applyFill="1" applyAlignment="1">
      <alignment horizontal="center" vertical="center"/>
    </xf>
    <xf numFmtId="177" fontId="7" fillId="2" borderId="0" xfId="0" applyNumberFormat="1" applyFont="1" applyFill="1" applyAlignment="1">
      <alignment horizontal="right" vertical="center" indent="1"/>
    </xf>
    <xf numFmtId="179" fontId="3" fillId="2" borderId="0" xfId="0" applyNumberFormat="1" applyFont="1" applyFill="1" applyAlignment="1">
      <alignment horizontal="left" vertical="center" indent="1"/>
    </xf>
    <xf numFmtId="0" fontId="3" fillId="0" borderId="0" xfId="0" applyFont="1" applyAlignment="1">
      <alignment vertical="center" wrapText="1"/>
    </xf>
    <xf numFmtId="0" fontId="3" fillId="0" borderId="11" xfId="0" applyFont="1" applyBorder="1" applyAlignment="1">
      <alignment vertical="center" wrapText="1"/>
    </xf>
    <xf numFmtId="178" fontId="3" fillId="2" borderId="1" xfId="0" applyNumberFormat="1" applyFont="1" applyFill="1" applyBorder="1" applyAlignment="1">
      <alignment horizontal="center" vertical="center"/>
    </xf>
    <xf numFmtId="177" fontId="3" fillId="0" borderId="0" xfId="0" applyNumberFormat="1" applyFont="1">
      <alignment vertical="center"/>
    </xf>
    <xf numFmtId="0" fontId="3" fillId="2" borderId="5" xfId="0" applyFont="1" applyFill="1" applyBorder="1">
      <alignment vertical="center"/>
    </xf>
    <xf numFmtId="177" fontId="3" fillId="2" borderId="8" xfId="0" applyNumberFormat="1" applyFont="1" applyFill="1" applyBorder="1" applyAlignment="1">
      <alignment horizontal="right" vertical="center" indent="1"/>
    </xf>
    <xf numFmtId="177" fontId="3" fillId="2" borderId="5" xfId="0" applyNumberFormat="1" applyFont="1" applyFill="1" applyBorder="1" applyAlignment="1">
      <alignment horizontal="right" vertical="center" indent="1"/>
    </xf>
    <xf numFmtId="177" fontId="7" fillId="2" borderId="18" xfId="0" applyNumberFormat="1" applyFont="1" applyFill="1" applyBorder="1" applyAlignment="1">
      <alignment horizontal="right" vertical="center" indent="1"/>
    </xf>
    <xf numFmtId="178" fontId="3" fillId="2" borderId="5" xfId="0" applyNumberFormat="1" applyFont="1" applyFill="1" applyBorder="1" applyAlignment="1">
      <alignment horizontal="center" vertical="center"/>
    </xf>
    <xf numFmtId="177" fontId="7" fillId="2" borderId="21" xfId="0" applyNumberFormat="1" applyFont="1" applyFill="1" applyBorder="1" applyAlignment="1">
      <alignment horizontal="right" vertical="center" indent="1"/>
    </xf>
    <xf numFmtId="177" fontId="7" fillId="0" borderId="1" xfId="0" applyNumberFormat="1" applyFont="1" applyBorder="1" applyAlignment="1">
      <alignment horizontal="right" vertical="center" wrapText="1" indent="1"/>
    </xf>
    <xf numFmtId="0" fontId="7" fillId="4" borderId="0" xfId="0" applyFont="1" applyFill="1">
      <alignment vertical="center"/>
    </xf>
    <xf numFmtId="179" fontId="12" fillId="2" borderId="0" xfId="0" applyNumberFormat="1" applyFont="1" applyFill="1" applyAlignment="1">
      <alignment horizontal="left" vertical="center" indent="1"/>
    </xf>
    <xf numFmtId="179" fontId="13" fillId="2" borderId="0" xfId="0" applyNumberFormat="1" applyFont="1" applyFill="1" applyAlignment="1">
      <alignment horizontal="left" vertical="center" indent="1"/>
    </xf>
    <xf numFmtId="177" fontId="15" fillId="2" borderId="4" xfId="0" applyNumberFormat="1" applyFont="1" applyFill="1" applyBorder="1" applyAlignment="1">
      <alignment horizontal="right" vertical="center" indent="1"/>
    </xf>
    <xf numFmtId="176" fontId="3" fillId="3" borderId="1" xfId="0" applyNumberFormat="1" applyFont="1" applyFill="1" applyBorder="1" applyAlignment="1">
      <alignment horizontal="center" vertical="center"/>
    </xf>
    <xf numFmtId="0" fontId="7" fillId="0" borderId="0" xfId="0" applyFont="1">
      <alignment vertical="center"/>
    </xf>
    <xf numFmtId="0" fontId="14" fillId="4" borderId="0" xfId="0" applyFont="1" applyFill="1">
      <alignment vertical="center"/>
    </xf>
    <xf numFmtId="177" fontId="5" fillId="0" borderId="1" xfId="0" applyNumberFormat="1" applyFont="1" applyBorder="1">
      <alignment vertical="center"/>
    </xf>
    <xf numFmtId="177" fontId="7" fillId="0" borderId="1" xfId="0" applyNumberFormat="1" applyFont="1" applyBorder="1" applyAlignment="1">
      <alignment horizontal="right" vertical="center"/>
    </xf>
    <xf numFmtId="0" fontId="3" fillId="0" borderId="1" xfId="0" applyFont="1" applyBorder="1" applyAlignment="1">
      <alignment horizontal="center" vertical="center"/>
    </xf>
    <xf numFmtId="176" fontId="3" fillId="3" borderId="1" xfId="0" applyNumberFormat="1" applyFont="1" applyFill="1" applyBorder="1" applyAlignment="1" applyProtection="1">
      <alignment horizontal="right" vertical="center" indent="1"/>
      <protection locked="0"/>
    </xf>
    <xf numFmtId="176" fontId="3" fillId="3" borderId="5" xfId="0" applyNumberFormat="1" applyFont="1" applyFill="1" applyBorder="1" applyAlignment="1" applyProtection="1">
      <alignment horizontal="right" vertical="center" indent="1"/>
      <protection locked="0"/>
    </xf>
    <xf numFmtId="176" fontId="3" fillId="3" borderId="1" xfId="0" applyNumberFormat="1" applyFont="1" applyFill="1" applyBorder="1" applyAlignment="1" applyProtection="1">
      <alignment horizontal="center" vertical="center"/>
      <protection locked="0"/>
    </xf>
    <xf numFmtId="176" fontId="3" fillId="3" borderId="5" xfId="0" applyNumberFormat="1" applyFont="1" applyFill="1" applyBorder="1" applyAlignment="1" applyProtection="1">
      <alignment horizontal="center" vertical="center"/>
      <protection locked="0"/>
    </xf>
    <xf numFmtId="177" fontId="5" fillId="0" borderId="1" xfId="0" applyNumberFormat="1" applyFont="1" applyBorder="1" applyAlignment="1">
      <alignment horizontal="right" vertical="center"/>
    </xf>
    <xf numFmtId="0" fontId="3" fillId="0" borderId="0" xfId="0" applyFont="1" applyAlignment="1">
      <alignment vertical="center" shrinkToFit="1"/>
    </xf>
    <xf numFmtId="0" fontId="3" fillId="0" borderId="1" xfId="0" applyFont="1" applyBorder="1" applyAlignment="1">
      <alignment horizontal="left"/>
    </xf>
    <xf numFmtId="0" fontId="3" fillId="0" borderId="1" xfId="0" applyFont="1" applyBorder="1" applyAlignment="1">
      <alignment horizontal="left" vertical="center" shrinkToFit="1"/>
    </xf>
    <xf numFmtId="0" fontId="3" fillId="0" borderId="1" xfId="0" applyFont="1" applyBorder="1" applyAlignment="1">
      <alignment horizontal="left" shrinkToFit="1"/>
    </xf>
    <xf numFmtId="0" fontId="3" fillId="2" borderId="9" xfId="0" applyFont="1" applyFill="1" applyBorder="1" applyAlignment="1">
      <alignment horizontal="center" vertical="center"/>
    </xf>
    <xf numFmtId="0" fontId="9" fillId="6" borderId="0" xfId="0" applyFont="1" applyFill="1" applyAlignment="1">
      <alignment horizontal="center" vertical="center"/>
    </xf>
    <xf numFmtId="0" fontId="9" fillId="6" borderId="16" xfId="0" applyFont="1" applyFill="1" applyBorder="1" applyAlignment="1">
      <alignment horizontal="center" vertical="center"/>
    </xf>
    <xf numFmtId="0" fontId="10" fillId="5" borderId="0" xfId="0" applyFont="1" applyFill="1" applyAlignment="1">
      <alignment horizontal="center" vertical="center"/>
    </xf>
    <xf numFmtId="0" fontId="10" fillId="5"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 xfId="0" applyFont="1" applyFill="1" applyBorder="1" applyAlignment="1">
      <alignment horizontal="center" vertical="center" wrapText="1"/>
    </xf>
    <xf numFmtId="180" fontId="3" fillId="3" borderId="2" xfId="0" applyNumberFormat="1" applyFont="1" applyFill="1" applyBorder="1" applyAlignment="1" applyProtection="1">
      <alignment horizontal="center" vertical="center"/>
      <protection locked="0"/>
    </xf>
    <xf numFmtId="180" fontId="3" fillId="3" borderId="15" xfId="0" applyNumberFormat="1" applyFont="1" applyFill="1" applyBorder="1" applyAlignment="1" applyProtection="1">
      <alignment horizontal="center" vertical="center"/>
      <protection locked="0"/>
    </xf>
    <xf numFmtId="181" fontId="3" fillId="3" borderId="2" xfId="0" applyNumberFormat="1" applyFont="1" applyFill="1" applyBorder="1" applyAlignment="1" applyProtection="1">
      <alignment horizontal="center" vertical="center"/>
      <protection locked="0"/>
    </xf>
    <xf numFmtId="181" fontId="3" fillId="3" borderId="15" xfId="0" applyNumberFormat="1"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182" fontId="3" fillId="3" borderId="2" xfId="0" applyNumberFormat="1" applyFont="1" applyFill="1" applyBorder="1" applyAlignment="1" applyProtection="1">
      <alignment horizontal="center" vertical="center"/>
      <protection locked="0"/>
    </xf>
    <xf numFmtId="182" fontId="3" fillId="3" borderId="15" xfId="0" applyNumberFormat="1" applyFont="1" applyFill="1" applyBorder="1" applyAlignment="1" applyProtection="1">
      <alignment horizontal="center" vertical="center"/>
      <protection locked="0"/>
    </xf>
    <xf numFmtId="0" fontId="7" fillId="2" borderId="12" xfId="0" applyFont="1" applyFill="1" applyBorder="1" applyAlignment="1">
      <alignment horizontal="center" vertical="center"/>
    </xf>
    <xf numFmtId="0" fontId="3" fillId="0" borderId="1" xfId="0" applyFont="1" applyBorder="1" applyAlignment="1">
      <alignment horizontal="center" vertical="center"/>
    </xf>
    <xf numFmtId="176" fontId="3" fillId="3" borderId="2" xfId="0" applyNumberFormat="1" applyFont="1" applyFill="1" applyBorder="1" applyAlignment="1" applyProtection="1">
      <alignment horizontal="center" vertical="center"/>
      <protection locked="0"/>
    </xf>
    <xf numFmtId="176" fontId="3" fillId="3" borderId="15" xfId="0" applyNumberFormat="1" applyFont="1" applyFill="1" applyBorder="1" applyAlignment="1" applyProtection="1">
      <alignment horizontal="center" vertical="center"/>
      <protection locked="0"/>
    </xf>
    <xf numFmtId="0" fontId="3" fillId="2" borderId="5" xfId="0" applyFont="1" applyFill="1" applyBorder="1" applyAlignment="1">
      <alignment horizontal="center" vertical="center"/>
    </xf>
    <xf numFmtId="176" fontId="3" fillId="3" borderId="8" xfId="0" applyNumberFormat="1" applyFont="1" applyFill="1" applyBorder="1" applyAlignment="1" applyProtection="1">
      <alignment horizontal="center" vertical="center"/>
      <protection locked="0"/>
    </xf>
    <xf numFmtId="176" fontId="3" fillId="3" borderId="10" xfId="0" applyNumberFormat="1" applyFont="1" applyFill="1" applyBorder="1" applyAlignment="1" applyProtection="1">
      <alignment horizontal="center" vertical="center"/>
      <protection locked="0"/>
    </xf>
    <xf numFmtId="0" fontId="7" fillId="2" borderId="17" xfId="0" applyFont="1" applyFill="1" applyBorder="1" applyAlignment="1">
      <alignment horizontal="center" vertical="center"/>
    </xf>
    <xf numFmtId="0" fontId="7" fillId="2" borderId="19"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7" fillId="2" borderId="20" xfId="0" applyFont="1" applyFill="1" applyBorder="1" applyAlignment="1">
      <alignment horizontal="center" vertical="center"/>
    </xf>
    <xf numFmtId="0" fontId="11" fillId="6" borderId="0" xfId="0" applyFont="1" applyFill="1" applyAlignment="1">
      <alignment horizontal="center" vertical="center"/>
    </xf>
    <xf numFmtId="0" fontId="3" fillId="2" borderId="0" xfId="0" applyFont="1" applyFill="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176" fontId="3" fillId="3" borderId="2" xfId="0" applyNumberFormat="1" applyFont="1" applyFill="1" applyBorder="1" applyAlignment="1">
      <alignment horizontal="center" vertical="center"/>
    </xf>
    <xf numFmtId="176" fontId="3" fillId="3" borderId="15"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xf numFmtId="176" fontId="3" fillId="3" borderId="10" xfId="0" applyNumberFormat="1" applyFont="1" applyFill="1" applyBorder="1" applyAlignment="1">
      <alignment horizontal="center" vertical="center"/>
    </xf>
    <xf numFmtId="0" fontId="3" fillId="0" borderId="1" xfId="0" applyFont="1" applyBorder="1" applyAlignment="1">
      <alignment horizontal="left" vertical="center"/>
    </xf>
    <xf numFmtId="180" fontId="3" fillId="3" borderId="2" xfId="0" applyNumberFormat="1" applyFont="1" applyFill="1" applyBorder="1" applyAlignment="1">
      <alignment horizontal="center" vertical="center"/>
    </xf>
    <xf numFmtId="180" fontId="3" fillId="3" borderId="15" xfId="0" applyNumberFormat="1" applyFont="1" applyFill="1" applyBorder="1" applyAlignment="1">
      <alignment horizontal="center" vertical="center"/>
    </xf>
    <xf numFmtId="181" fontId="3" fillId="3" borderId="2" xfId="0" applyNumberFormat="1" applyFont="1" applyFill="1" applyBorder="1" applyAlignment="1">
      <alignment horizontal="center" vertical="center"/>
    </xf>
    <xf numFmtId="181" fontId="3" fillId="3" borderId="15" xfId="0" applyNumberFormat="1" applyFont="1" applyFill="1" applyBorder="1" applyAlignment="1">
      <alignment horizontal="center" vertical="center"/>
    </xf>
    <xf numFmtId="182" fontId="3" fillId="3" borderId="2" xfId="0" applyNumberFormat="1" applyFont="1" applyFill="1" applyBorder="1" applyAlignment="1">
      <alignment horizontal="center" vertical="center"/>
    </xf>
    <xf numFmtId="182" fontId="3" fillId="3" borderId="15" xfId="0" applyNumberFormat="1" applyFont="1" applyFill="1" applyBorder="1" applyAlignment="1">
      <alignment horizontal="center" vertical="center"/>
    </xf>
    <xf numFmtId="0" fontId="11" fillId="8" borderId="0" xfId="0" applyFont="1" applyFill="1" applyAlignment="1">
      <alignment horizontal="center" vertical="center"/>
    </xf>
    <xf numFmtId="0" fontId="3" fillId="0" borderId="2" xfId="0" applyFont="1" applyBorder="1" applyAlignment="1">
      <alignment horizontal="left"/>
    </xf>
    <xf numFmtId="0" fontId="3" fillId="0" borderId="15" xfId="0" applyFont="1" applyBorder="1" applyAlignment="1">
      <alignment horizontal="left"/>
    </xf>
    <xf numFmtId="0" fontId="3" fillId="0" borderId="2" xfId="0" applyFont="1" applyBorder="1" applyAlignment="1">
      <alignment horizontal="left" shrinkToFit="1"/>
    </xf>
    <xf numFmtId="0" fontId="3" fillId="0" borderId="15" xfId="0" applyFont="1" applyBorder="1" applyAlignment="1">
      <alignment horizontal="left" shrinkToFit="1"/>
    </xf>
    <xf numFmtId="0" fontId="11" fillId="5" borderId="0" xfId="0" applyFont="1" applyFill="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11" fillId="7"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3F161-1A60-4213-B4D8-A88FB5422173}">
  <sheetPr>
    <pageSetUpPr fitToPage="1"/>
  </sheetPr>
  <dimension ref="A1:G59"/>
  <sheetViews>
    <sheetView tabSelected="1" topLeftCell="A13" zoomScale="85" zoomScaleNormal="85" workbookViewId="0">
      <selection activeCell="F30" sqref="F30"/>
    </sheetView>
  </sheetViews>
  <sheetFormatPr defaultColWidth="9" defaultRowHeight="18" x14ac:dyDescent="0.45"/>
  <cols>
    <col min="1" max="1" width="2.8984375" style="2" customWidth="1"/>
    <col min="2" max="2" width="11.69921875" style="2" customWidth="1"/>
    <col min="3" max="3" width="20.09765625" style="2" customWidth="1"/>
    <col min="4" max="6" width="15.59765625" style="2" customWidth="1"/>
    <col min="7" max="7" width="17.09765625" style="2" customWidth="1"/>
    <col min="8" max="16384" width="9" style="2"/>
  </cols>
  <sheetData>
    <row r="1" spans="1:7" ht="31.5" customHeight="1" x14ac:dyDescent="0.45">
      <c r="A1" s="97" t="s">
        <v>94</v>
      </c>
      <c r="B1" s="97"/>
      <c r="C1" s="97"/>
      <c r="D1" s="97"/>
      <c r="E1" s="97"/>
      <c r="F1" s="97"/>
      <c r="G1" s="97"/>
    </row>
    <row r="2" spans="1:7" ht="57.75" customHeight="1" x14ac:dyDescent="0.45">
      <c r="B2" s="83" t="s">
        <v>72</v>
      </c>
      <c r="C2" s="83"/>
      <c r="D2" s="83"/>
      <c r="E2" s="83"/>
      <c r="F2" s="83"/>
      <c r="G2" s="83"/>
    </row>
    <row r="3" spans="1:7" ht="30" customHeight="1" x14ac:dyDescent="0.45">
      <c r="A3" s="36" t="s">
        <v>74</v>
      </c>
      <c r="B3" s="3"/>
      <c r="C3" s="3"/>
      <c r="D3" s="3"/>
      <c r="E3" s="3"/>
      <c r="F3" s="3"/>
      <c r="G3" s="3"/>
    </row>
    <row r="4" spans="1:7" ht="20.100000000000001" customHeight="1" x14ac:dyDescent="0.45">
      <c r="A4" s="35"/>
    </row>
    <row r="5" spans="1:7" x14ac:dyDescent="0.45">
      <c r="B5" s="84"/>
      <c r="C5" s="85"/>
      <c r="D5" s="57" t="s">
        <v>0</v>
      </c>
      <c r="E5" s="58"/>
      <c r="F5" s="6" t="s">
        <v>39</v>
      </c>
      <c r="G5" s="5" t="s">
        <v>40</v>
      </c>
    </row>
    <row r="6" spans="1:7" x14ac:dyDescent="0.45">
      <c r="B6" s="78" t="s">
        <v>2</v>
      </c>
      <c r="C6" s="7" t="s">
        <v>6</v>
      </c>
      <c r="D6" s="86"/>
      <c r="E6" s="87"/>
      <c r="F6" s="8" t="s">
        <v>3</v>
      </c>
      <c r="G6" s="9" t="s">
        <v>3</v>
      </c>
    </row>
    <row r="7" spans="1:7" x14ac:dyDescent="0.45">
      <c r="B7" s="79"/>
      <c r="C7" s="7" t="s">
        <v>73</v>
      </c>
      <c r="D7" s="86"/>
      <c r="E7" s="87"/>
      <c r="F7" s="8">
        <v>50</v>
      </c>
      <c r="G7" s="9">
        <f>D7*F7</f>
        <v>0</v>
      </c>
    </row>
    <row r="8" spans="1:7" x14ac:dyDescent="0.45">
      <c r="B8" s="78" t="s">
        <v>4</v>
      </c>
      <c r="C8" s="7" t="s">
        <v>6</v>
      </c>
      <c r="D8" s="86"/>
      <c r="E8" s="87"/>
      <c r="F8" s="8">
        <v>150</v>
      </c>
      <c r="G8" s="9">
        <f t="shared" ref="G8:G9" si="0">D8*F8</f>
        <v>0</v>
      </c>
    </row>
    <row r="9" spans="1:7" ht="18.600000000000001" thickBot="1" x14ac:dyDescent="0.5">
      <c r="B9" s="80"/>
      <c r="C9" s="23" t="s">
        <v>73</v>
      </c>
      <c r="D9" s="88"/>
      <c r="E9" s="89"/>
      <c r="F9" s="24">
        <v>450</v>
      </c>
      <c r="G9" s="9">
        <f t="shared" si="0"/>
        <v>0</v>
      </c>
    </row>
    <row r="10" spans="1:7" ht="18.600000000000001" thickTop="1" x14ac:dyDescent="0.45">
      <c r="B10" s="75" t="s">
        <v>95</v>
      </c>
      <c r="C10" s="81"/>
      <c r="D10" s="81"/>
      <c r="E10" s="81"/>
      <c r="F10" s="81"/>
      <c r="G10" s="26">
        <f>SUM(G6:G9)</f>
        <v>0</v>
      </c>
    </row>
    <row r="11" spans="1:7" ht="16.5" customHeight="1" x14ac:dyDescent="0.45">
      <c r="C11" s="4"/>
      <c r="D11" s="4"/>
      <c r="E11" s="4"/>
      <c r="F11" s="4"/>
      <c r="G11" s="4"/>
    </row>
    <row r="12" spans="1:7" ht="30" customHeight="1" x14ac:dyDescent="0.45">
      <c r="A12" s="36" t="s">
        <v>75</v>
      </c>
      <c r="B12" s="3"/>
      <c r="C12" s="3"/>
      <c r="D12" s="3"/>
      <c r="E12" s="3"/>
      <c r="F12" s="3"/>
      <c r="G12" s="3"/>
    </row>
    <row r="13" spans="1:7" ht="20.100000000000001" customHeight="1" x14ac:dyDescent="0.45">
      <c r="A13" s="35"/>
    </row>
    <row r="14" spans="1:7" x14ac:dyDescent="0.45">
      <c r="C14" s="16"/>
      <c r="D14" s="57" t="s">
        <v>23</v>
      </c>
      <c r="E14" s="58"/>
      <c r="F14" s="6" t="s">
        <v>41</v>
      </c>
      <c r="G14" s="5" t="s">
        <v>40</v>
      </c>
    </row>
    <row r="15" spans="1:7" x14ac:dyDescent="0.45">
      <c r="B15" s="64" t="s">
        <v>19</v>
      </c>
      <c r="C15" s="64"/>
      <c r="D15" s="86"/>
      <c r="E15" s="87"/>
      <c r="F15" s="8">
        <v>150</v>
      </c>
      <c r="G15" s="9">
        <f>D15*F15</f>
        <v>0</v>
      </c>
    </row>
    <row r="16" spans="1:7" x14ac:dyDescent="0.45">
      <c r="B16" s="64" t="s">
        <v>20</v>
      </c>
      <c r="C16" s="64"/>
      <c r="D16" s="86"/>
      <c r="E16" s="87"/>
      <c r="F16" s="8">
        <v>200</v>
      </c>
      <c r="G16" s="9">
        <f>D16*F16</f>
        <v>0</v>
      </c>
    </row>
    <row r="17" spans="1:7" x14ac:dyDescent="0.45">
      <c r="B17" s="64" t="s">
        <v>21</v>
      </c>
      <c r="C17" s="64"/>
      <c r="D17" s="86"/>
      <c r="E17" s="87"/>
      <c r="F17" s="8">
        <v>300</v>
      </c>
      <c r="G17" s="9">
        <f t="shared" ref="G17:G18" si="1">D17*F17</f>
        <v>0</v>
      </c>
    </row>
    <row r="18" spans="1:7" ht="18.600000000000001" thickBot="1" x14ac:dyDescent="0.5">
      <c r="B18" s="71" t="s">
        <v>22</v>
      </c>
      <c r="C18" s="71"/>
      <c r="D18" s="88"/>
      <c r="E18" s="89"/>
      <c r="F18" s="24">
        <v>400</v>
      </c>
      <c r="G18" s="25">
        <f t="shared" si="1"/>
        <v>0</v>
      </c>
    </row>
    <row r="19" spans="1:7" ht="18.600000000000001" thickTop="1" x14ac:dyDescent="0.45">
      <c r="B19" s="74" t="s">
        <v>96</v>
      </c>
      <c r="C19" s="74"/>
      <c r="D19" s="74"/>
      <c r="E19" s="74"/>
      <c r="F19" s="75"/>
      <c r="G19" s="26">
        <f>SUM(G15:G18)</f>
        <v>0</v>
      </c>
    </row>
    <row r="20" spans="1:7" ht="18" customHeight="1" thickBot="1" x14ac:dyDescent="0.5">
      <c r="C20" s="4"/>
      <c r="D20" s="4"/>
      <c r="E20" s="4"/>
      <c r="F20" s="4"/>
      <c r="G20" s="4"/>
    </row>
    <row r="21" spans="1:7" ht="39" customHeight="1" thickTop="1" thickBot="1" x14ac:dyDescent="0.5">
      <c r="A21" s="52" t="s">
        <v>80</v>
      </c>
      <c r="B21" s="52"/>
      <c r="C21" s="53"/>
      <c r="D21" s="54" t="s">
        <v>97</v>
      </c>
      <c r="E21" s="54"/>
      <c r="F21" s="55"/>
      <c r="G21" s="28">
        <f>SUM(G10,G19,)</f>
        <v>0</v>
      </c>
    </row>
    <row r="22" spans="1:7" ht="18.600000000000001" thickTop="1" x14ac:dyDescent="0.45">
      <c r="B22" s="2" t="s">
        <v>84</v>
      </c>
      <c r="C22" s="12"/>
      <c r="D22" s="4"/>
      <c r="E22" s="4"/>
      <c r="F22" s="4"/>
      <c r="G22" s="4"/>
    </row>
    <row r="23" spans="1:7" ht="13.5" customHeight="1" x14ac:dyDescent="0.45">
      <c r="C23" s="12"/>
      <c r="D23" s="4"/>
      <c r="E23" s="4"/>
      <c r="F23" s="4"/>
      <c r="G23" s="4"/>
    </row>
    <row r="24" spans="1:7" ht="20.100000000000001" customHeight="1" x14ac:dyDescent="0.45">
      <c r="A24" s="30" t="s">
        <v>67</v>
      </c>
      <c r="B24" s="3"/>
      <c r="C24" s="3"/>
      <c r="D24" s="3"/>
      <c r="E24" s="3"/>
      <c r="F24" s="3"/>
      <c r="G24" s="3"/>
    </row>
    <row r="25" spans="1:7" x14ac:dyDescent="0.45">
      <c r="C25" s="16"/>
      <c r="D25" s="5" t="s">
        <v>42</v>
      </c>
      <c r="E25" s="5" t="s">
        <v>43</v>
      </c>
      <c r="F25" s="11" t="s">
        <v>39</v>
      </c>
      <c r="G25" s="5" t="s">
        <v>40</v>
      </c>
    </row>
    <row r="26" spans="1:7" x14ac:dyDescent="0.45">
      <c r="B26" s="68" t="s">
        <v>15</v>
      </c>
      <c r="C26" s="13" t="s">
        <v>17</v>
      </c>
      <c r="D26" s="34"/>
      <c r="E26" s="34"/>
      <c r="F26" s="9">
        <v>760</v>
      </c>
      <c r="G26" s="9">
        <f t="shared" ref="G26:G34" si="2">D26*E26*F26</f>
        <v>0</v>
      </c>
    </row>
    <row r="27" spans="1:7" x14ac:dyDescent="0.45">
      <c r="B27" s="39" t="s">
        <v>7</v>
      </c>
      <c r="C27" s="13" t="s">
        <v>7</v>
      </c>
      <c r="D27" s="34"/>
      <c r="E27" s="34"/>
      <c r="F27" s="9">
        <v>760</v>
      </c>
      <c r="G27" s="9">
        <f>D27*E27*F27</f>
        <v>0</v>
      </c>
    </row>
    <row r="28" spans="1:7" x14ac:dyDescent="0.45">
      <c r="B28" s="68" t="s">
        <v>10</v>
      </c>
      <c r="C28" s="13" t="s">
        <v>98</v>
      </c>
      <c r="D28" s="34"/>
      <c r="E28" s="34"/>
      <c r="F28" s="9">
        <v>760</v>
      </c>
      <c r="G28" s="9">
        <f t="shared" ref="G28" si="3">D28*E28*F28</f>
        <v>0</v>
      </c>
    </row>
    <row r="29" spans="1:7" x14ac:dyDescent="0.45">
      <c r="B29" s="68"/>
      <c r="C29" s="13" t="s">
        <v>101</v>
      </c>
      <c r="D29" s="34"/>
      <c r="E29" s="34"/>
      <c r="F29" s="9">
        <v>850</v>
      </c>
      <c r="G29" s="9">
        <f t="shared" si="2"/>
        <v>0</v>
      </c>
    </row>
    <row r="30" spans="1:7" x14ac:dyDescent="0.45">
      <c r="B30" s="68"/>
      <c r="C30" s="13" t="s">
        <v>11</v>
      </c>
      <c r="D30" s="34"/>
      <c r="E30" s="34"/>
      <c r="F30" s="9">
        <v>820</v>
      </c>
      <c r="G30" s="9">
        <f t="shared" si="2"/>
        <v>0</v>
      </c>
    </row>
    <row r="31" spans="1:7" x14ac:dyDescent="0.45">
      <c r="B31" s="68"/>
      <c r="C31" s="14" t="s">
        <v>12</v>
      </c>
      <c r="D31" s="34"/>
      <c r="E31" s="34"/>
      <c r="F31" s="9">
        <v>450</v>
      </c>
      <c r="G31" s="9">
        <f t="shared" si="2"/>
        <v>0</v>
      </c>
    </row>
    <row r="32" spans="1:7" x14ac:dyDescent="0.45">
      <c r="B32" s="68"/>
      <c r="C32" s="13" t="s">
        <v>44</v>
      </c>
      <c r="D32" s="34"/>
      <c r="E32" s="34"/>
      <c r="F32" s="9">
        <v>2900</v>
      </c>
      <c r="G32" s="9">
        <f t="shared" si="2"/>
        <v>0</v>
      </c>
    </row>
    <row r="33" spans="1:7" x14ac:dyDescent="0.45">
      <c r="B33" s="68"/>
      <c r="C33" s="13" t="s">
        <v>99</v>
      </c>
      <c r="D33" s="34"/>
      <c r="E33" s="34"/>
      <c r="F33" s="9">
        <v>3900</v>
      </c>
      <c r="G33" s="9">
        <f t="shared" si="2"/>
        <v>0</v>
      </c>
    </row>
    <row r="34" spans="1:7" ht="18.600000000000001" thickBot="1" x14ac:dyDescent="0.5">
      <c r="B34" s="68"/>
      <c r="C34" s="13" t="s">
        <v>100</v>
      </c>
      <c r="D34" s="34"/>
      <c r="E34" s="34"/>
      <c r="F34" s="9">
        <v>360</v>
      </c>
      <c r="G34" s="9">
        <f t="shared" si="2"/>
        <v>0</v>
      </c>
    </row>
    <row r="35" spans="1:7" ht="19.2" thickTop="1" thickBot="1" x14ac:dyDescent="0.5">
      <c r="C35" s="55" t="s">
        <v>102</v>
      </c>
      <c r="D35" s="56"/>
      <c r="E35" s="56"/>
      <c r="F35" s="56"/>
      <c r="G35" s="10">
        <f>SUM(G26:G34)</f>
        <v>0</v>
      </c>
    </row>
    <row r="36" spans="1:7" ht="18.600000000000001" thickTop="1" x14ac:dyDescent="0.45">
      <c r="C36" s="15" t="s">
        <v>83</v>
      </c>
      <c r="D36" s="16"/>
      <c r="E36" s="16"/>
      <c r="F36" s="16"/>
      <c r="G36" s="17"/>
    </row>
    <row r="37" spans="1:7" x14ac:dyDescent="0.45">
      <c r="C37" s="15"/>
      <c r="D37" s="16"/>
      <c r="E37" s="16"/>
      <c r="F37" s="16"/>
      <c r="G37" s="17"/>
    </row>
    <row r="38" spans="1:7" ht="20.100000000000001" customHeight="1" x14ac:dyDescent="0.45">
      <c r="A38" s="30" t="s">
        <v>68</v>
      </c>
      <c r="B38" s="3"/>
      <c r="C38" s="3"/>
      <c r="D38" s="3"/>
      <c r="E38" s="3"/>
      <c r="F38" s="3"/>
      <c r="G38" s="3"/>
    </row>
    <row r="39" spans="1:7" x14ac:dyDescent="0.45">
      <c r="C39" s="4"/>
      <c r="D39" s="57" t="s">
        <v>27</v>
      </c>
      <c r="E39" s="58"/>
      <c r="F39" s="11" t="s">
        <v>25</v>
      </c>
      <c r="G39" s="5" t="s">
        <v>40</v>
      </c>
    </row>
    <row r="40" spans="1:7" x14ac:dyDescent="0.45">
      <c r="B40" s="59" t="s">
        <v>46</v>
      </c>
      <c r="C40" s="59"/>
      <c r="D40" s="91"/>
      <c r="E40" s="92"/>
      <c r="F40" s="9">
        <v>800</v>
      </c>
      <c r="G40" s="9">
        <f>D40*F40</f>
        <v>0</v>
      </c>
    </row>
    <row r="41" spans="1:7" x14ac:dyDescent="0.45">
      <c r="B41" s="59" t="s">
        <v>47</v>
      </c>
      <c r="C41" s="59"/>
      <c r="D41" s="91"/>
      <c r="E41" s="92"/>
      <c r="F41" s="9">
        <v>500</v>
      </c>
      <c r="G41" s="9">
        <f>D41*F41</f>
        <v>0</v>
      </c>
    </row>
    <row r="42" spans="1:7" x14ac:dyDescent="0.45">
      <c r="B42" s="59" t="s">
        <v>70</v>
      </c>
      <c r="C42" s="59"/>
      <c r="D42" s="93"/>
      <c r="E42" s="94"/>
      <c r="F42" s="9">
        <v>900</v>
      </c>
      <c r="G42" s="9">
        <f t="shared" ref="G42:G43" si="4">D42*F42</f>
        <v>0</v>
      </c>
    </row>
    <row r="43" spans="1:7" ht="18.600000000000001" thickBot="1" x14ac:dyDescent="0.5">
      <c r="B43" s="64" t="s">
        <v>26</v>
      </c>
      <c r="C43" s="64"/>
      <c r="D43" s="95"/>
      <c r="E43" s="96"/>
      <c r="F43" s="9">
        <v>300</v>
      </c>
      <c r="G43" s="9">
        <f t="shared" si="4"/>
        <v>0</v>
      </c>
    </row>
    <row r="44" spans="1:7" ht="19.2" thickTop="1" thickBot="1" x14ac:dyDescent="0.5">
      <c r="C44" s="67" t="s">
        <v>103</v>
      </c>
      <c r="D44" s="56"/>
      <c r="E44" s="56"/>
      <c r="F44" s="56"/>
      <c r="G44" s="10">
        <f>SUM(G40:G43)</f>
        <v>0</v>
      </c>
    </row>
    <row r="45" spans="1:7" ht="18.75" customHeight="1" thickTop="1" thickBot="1" x14ac:dyDescent="0.5">
      <c r="C45" s="15"/>
      <c r="D45" s="16"/>
      <c r="E45" s="16"/>
      <c r="F45" s="16"/>
      <c r="G45" s="17"/>
    </row>
    <row r="46" spans="1:7" ht="29.25" customHeight="1" thickTop="1" thickBot="1" x14ac:dyDescent="0.5">
      <c r="A46" s="52" t="s">
        <v>69</v>
      </c>
      <c r="B46" s="52"/>
      <c r="C46" s="53"/>
      <c r="D46" s="54" t="s">
        <v>104</v>
      </c>
      <c r="E46" s="54"/>
      <c r="F46" s="55"/>
      <c r="G46" s="10">
        <f>SUM(G10,G19,G35,G44)</f>
        <v>0</v>
      </c>
    </row>
    <row r="47" spans="1:7" ht="24" customHeight="1" thickTop="1" thickBot="1" x14ac:dyDescent="0.5">
      <c r="C47" s="49"/>
      <c r="D47" s="49"/>
      <c r="E47" s="49"/>
      <c r="F47" s="49"/>
    </row>
    <row r="48" spans="1:7" ht="29.25" customHeight="1" thickTop="1" thickBot="1" x14ac:dyDescent="0.5">
      <c r="A48" s="50" t="s">
        <v>105</v>
      </c>
      <c r="B48" s="50"/>
      <c r="C48" s="50"/>
      <c r="D48" s="50"/>
      <c r="E48" s="50"/>
      <c r="F48" s="51"/>
      <c r="G48" s="33">
        <f>G21+G46</f>
        <v>0</v>
      </c>
    </row>
    <row r="49" spans="2:7" ht="18.600000000000001" thickTop="1" x14ac:dyDescent="0.45">
      <c r="C49" s="4"/>
      <c r="D49" s="4"/>
      <c r="E49" s="4"/>
      <c r="F49" s="4"/>
      <c r="G49" s="4"/>
    </row>
    <row r="50" spans="2:7" x14ac:dyDescent="0.45">
      <c r="B50" s="2" t="s">
        <v>65</v>
      </c>
      <c r="C50" s="4"/>
      <c r="D50" s="4"/>
      <c r="E50" s="4"/>
      <c r="F50" s="4"/>
      <c r="G50" s="4"/>
    </row>
    <row r="51" spans="2:7" ht="18.75" customHeight="1" x14ac:dyDescent="0.45">
      <c r="B51" s="90" t="s">
        <v>28</v>
      </c>
      <c r="C51" s="90"/>
      <c r="D51" s="37">
        <v>500</v>
      </c>
      <c r="E51" s="47" t="s">
        <v>35</v>
      </c>
      <c r="F51" s="47"/>
      <c r="G51" s="38">
        <v>1000</v>
      </c>
    </row>
    <row r="52" spans="2:7" ht="18.75" customHeight="1" x14ac:dyDescent="0.45">
      <c r="B52" s="90" t="s">
        <v>29</v>
      </c>
      <c r="C52" s="90"/>
      <c r="D52" s="37">
        <v>500</v>
      </c>
      <c r="E52" s="47" t="s">
        <v>49</v>
      </c>
      <c r="F52" s="47"/>
      <c r="G52" s="38">
        <v>500</v>
      </c>
    </row>
    <row r="53" spans="2:7" ht="18.75" customHeight="1" x14ac:dyDescent="0.45">
      <c r="B53" s="90" t="s">
        <v>30</v>
      </c>
      <c r="C53" s="90"/>
      <c r="D53" s="37">
        <v>500</v>
      </c>
      <c r="E53" s="47" t="s">
        <v>50</v>
      </c>
      <c r="F53" s="47"/>
      <c r="G53" s="38">
        <v>10</v>
      </c>
    </row>
    <row r="54" spans="2:7" ht="18.75" customHeight="1" x14ac:dyDescent="0.45">
      <c r="B54" s="90" t="s">
        <v>31</v>
      </c>
      <c r="C54" s="90"/>
      <c r="D54" s="37">
        <v>500</v>
      </c>
      <c r="E54" s="47" t="s">
        <v>51</v>
      </c>
      <c r="F54" s="47"/>
      <c r="G54" s="38">
        <v>40</v>
      </c>
    </row>
    <row r="55" spans="2:7" ht="18.75" customHeight="1" x14ac:dyDescent="0.45">
      <c r="B55" s="90" t="s">
        <v>32</v>
      </c>
      <c r="C55" s="90"/>
      <c r="D55" s="37">
        <v>400</v>
      </c>
      <c r="E55" s="47" t="s">
        <v>36</v>
      </c>
      <c r="F55" s="47"/>
      <c r="G55" s="38">
        <v>500</v>
      </c>
    </row>
    <row r="56" spans="2:7" ht="18.75" customHeight="1" x14ac:dyDescent="0.45">
      <c r="B56" s="90" t="s">
        <v>33</v>
      </c>
      <c r="C56" s="90"/>
      <c r="D56" s="37">
        <v>500</v>
      </c>
      <c r="E56" s="47" t="s">
        <v>60</v>
      </c>
      <c r="F56" s="47"/>
      <c r="G56" s="38">
        <v>200</v>
      </c>
    </row>
    <row r="57" spans="2:7" ht="18.75" customHeight="1" x14ac:dyDescent="0.45">
      <c r="B57" s="90" t="s">
        <v>106</v>
      </c>
      <c r="C57" s="90"/>
      <c r="D57" s="44" t="s">
        <v>108</v>
      </c>
      <c r="E57" s="47" t="s">
        <v>61</v>
      </c>
      <c r="F57" s="47"/>
      <c r="G57" s="38">
        <v>200</v>
      </c>
    </row>
    <row r="58" spans="2:7" x14ac:dyDescent="0.45">
      <c r="B58" s="90" t="s">
        <v>107</v>
      </c>
      <c r="C58" s="90"/>
      <c r="D58" s="44">
        <v>200</v>
      </c>
      <c r="E58" s="47" t="s">
        <v>62</v>
      </c>
      <c r="F58" s="47"/>
      <c r="G58" s="38">
        <v>60</v>
      </c>
    </row>
    <row r="59" spans="2:7" x14ac:dyDescent="0.45">
      <c r="B59" s="45" t="s">
        <v>1</v>
      </c>
      <c r="C59" s="45"/>
      <c r="D59" s="45"/>
      <c r="E59" s="45"/>
      <c r="F59" s="45"/>
    </row>
  </sheetData>
  <sheetProtection sheet="1" objects="1" scenarios="1"/>
  <protectedRanges>
    <protectedRange sqref="D40:D43 D6:E9 D15:E18 D26:E34" name="範囲1"/>
  </protectedRanges>
  <mergeCells count="57">
    <mergeCell ref="B10:F10"/>
    <mergeCell ref="A1:G1"/>
    <mergeCell ref="B2:G2"/>
    <mergeCell ref="B5:C5"/>
    <mergeCell ref="B6:B7"/>
    <mergeCell ref="B8:B9"/>
    <mergeCell ref="D14:E14"/>
    <mergeCell ref="B15:C15"/>
    <mergeCell ref="D15:E15"/>
    <mergeCell ref="B16:C16"/>
    <mergeCell ref="D16:E16"/>
    <mergeCell ref="A21:C21"/>
    <mergeCell ref="D21:F21"/>
    <mergeCell ref="B26"/>
    <mergeCell ref="B17:C17"/>
    <mergeCell ref="D17:E17"/>
    <mergeCell ref="B18:C18"/>
    <mergeCell ref="D18:E18"/>
    <mergeCell ref="B19:F19"/>
    <mergeCell ref="A46:C46"/>
    <mergeCell ref="D46:F46"/>
    <mergeCell ref="B28:B34"/>
    <mergeCell ref="C35:F35"/>
    <mergeCell ref="D39:E39"/>
    <mergeCell ref="B40:C40"/>
    <mergeCell ref="D40:E40"/>
    <mergeCell ref="B41:C41"/>
    <mergeCell ref="D41:E41"/>
    <mergeCell ref="B42:C42"/>
    <mergeCell ref="D42:E42"/>
    <mergeCell ref="B43:C43"/>
    <mergeCell ref="D43:E43"/>
    <mergeCell ref="C44:F44"/>
    <mergeCell ref="B55:C55"/>
    <mergeCell ref="E55:F55"/>
    <mergeCell ref="C47:F47"/>
    <mergeCell ref="A48:F48"/>
    <mergeCell ref="B51:C51"/>
    <mergeCell ref="E51:F51"/>
    <mergeCell ref="B52:C52"/>
    <mergeCell ref="E52:F52"/>
    <mergeCell ref="B59:F59"/>
    <mergeCell ref="D5:E5"/>
    <mergeCell ref="D6:E6"/>
    <mergeCell ref="D7:E7"/>
    <mergeCell ref="D8:E8"/>
    <mergeCell ref="D9:E9"/>
    <mergeCell ref="B56:C56"/>
    <mergeCell ref="E56:F56"/>
    <mergeCell ref="B57:C57"/>
    <mergeCell ref="E57:F57"/>
    <mergeCell ref="B58:C58"/>
    <mergeCell ref="E58:F58"/>
    <mergeCell ref="B53:C53"/>
    <mergeCell ref="E53:F53"/>
    <mergeCell ref="B54:C54"/>
    <mergeCell ref="E54:F54"/>
  </mergeCells>
  <phoneticPr fontId="2"/>
  <pageMargins left="0.23622047244094491" right="0.23622047244094491" top="0.74803149606299213" bottom="0.74803149606299213" header="0.31496062992125984" footer="0.31496062992125984"/>
  <pageSetup paperSize="9" scale="93" fitToHeight="0"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3EEA3-4B00-4D1F-B96A-37ADC24FB067}">
  <sheetPr>
    <pageSetUpPr fitToPage="1"/>
  </sheetPr>
  <dimension ref="A1:I80"/>
  <sheetViews>
    <sheetView topLeftCell="A62" zoomScale="85" zoomScaleNormal="85" workbookViewId="0">
      <selection activeCell="F56" sqref="F56"/>
    </sheetView>
  </sheetViews>
  <sheetFormatPr defaultColWidth="9" defaultRowHeight="18" x14ac:dyDescent="0.45"/>
  <cols>
    <col min="1" max="1" width="2.8984375" style="2" customWidth="1"/>
    <col min="2" max="2" width="11.69921875" style="2" customWidth="1"/>
    <col min="3" max="3" width="20.09765625" style="2" customWidth="1"/>
    <col min="4" max="6" width="15.59765625" style="2" customWidth="1"/>
    <col min="7" max="7" width="17.09765625" style="2" customWidth="1"/>
    <col min="8" max="16384" width="9" style="2"/>
  </cols>
  <sheetData>
    <row r="1" spans="1:7" ht="31.5" customHeight="1" x14ac:dyDescent="0.45">
      <c r="A1" s="102" t="s">
        <v>71</v>
      </c>
      <c r="B1" s="102"/>
      <c r="C1" s="102"/>
      <c r="D1" s="102"/>
      <c r="E1" s="102"/>
      <c r="F1" s="102"/>
      <c r="G1" s="102"/>
    </row>
    <row r="2" spans="1:7" ht="57.75" customHeight="1" x14ac:dyDescent="0.45">
      <c r="B2" s="83" t="s">
        <v>72</v>
      </c>
      <c r="C2" s="83"/>
      <c r="D2" s="83"/>
      <c r="E2" s="83"/>
      <c r="F2" s="83"/>
      <c r="G2" s="83"/>
    </row>
    <row r="3" spans="1:7" ht="20.100000000000001" customHeight="1" x14ac:dyDescent="0.45">
      <c r="A3" s="30" t="s">
        <v>74</v>
      </c>
      <c r="B3" s="3"/>
      <c r="C3" s="3"/>
      <c r="D3" s="3"/>
      <c r="E3" s="3"/>
      <c r="F3" s="3"/>
      <c r="G3" s="3"/>
    </row>
    <row r="4" spans="1:7" x14ac:dyDescent="0.45">
      <c r="B4" s="4" t="s">
        <v>52</v>
      </c>
      <c r="D4" s="4"/>
      <c r="E4" s="4"/>
      <c r="F4" s="4"/>
      <c r="G4" s="4"/>
    </row>
    <row r="5" spans="1:7" x14ac:dyDescent="0.45">
      <c r="B5" s="84"/>
      <c r="C5" s="85"/>
      <c r="D5" s="5" t="s">
        <v>37</v>
      </c>
      <c r="E5" s="5" t="s">
        <v>38</v>
      </c>
      <c r="F5" s="6" t="s">
        <v>39</v>
      </c>
      <c r="G5" s="5" t="s">
        <v>40</v>
      </c>
    </row>
    <row r="6" spans="1:7" x14ac:dyDescent="0.45">
      <c r="B6" s="78" t="s">
        <v>2</v>
      </c>
      <c r="C6" s="7" t="s">
        <v>6</v>
      </c>
      <c r="D6" s="40"/>
      <c r="E6" s="40"/>
      <c r="F6" s="8" t="s">
        <v>3</v>
      </c>
      <c r="G6" s="9" t="s">
        <v>3</v>
      </c>
    </row>
    <row r="7" spans="1:7" x14ac:dyDescent="0.45">
      <c r="B7" s="79"/>
      <c r="C7" s="7" t="s">
        <v>73</v>
      </c>
      <c r="D7" s="40"/>
      <c r="E7" s="40"/>
      <c r="F7" s="8">
        <v>300</v>
      </c>
      <c r="G7" s="9">
        <f t="shared" ref="G7:G9" si="0">D7*E7*F7</f>
        <v>0</v>
      </c>
    </row>
    <row r="8" spans="1:7" x14ac:dyDescent="0.45">
      <c r="B8" s="78" t="s">
        <v>4</v>
      </c>
      <c r="C8" s="7" t="s">
        <v>6</v>
      </c>
      <c r="D8" s="40"/>
      <c r="E8" s="40"/>
      <c r="F8" s="8">
        <v>600</v>
      </c>
      <c r="G8" s="9">
        <f t="shared" si="0"/>
        <v>0</v>
      </c>
    </row>
    <row r="9" spans="1:7" ht="18.600000000000001" thickBot="1" x14ac:dyDescent="0.5">
      <c r="B9" s="80"/>
      <c r="C9" s="23" t="s">
        <v>73</v>
      </c>
      <c r="D9" s="41"/>
      <c r="E9" s="41"/>
      <c r="F9" s="24">
        <v>1800</v>
      </c>
      <c r="G9" s="25">
        <f t="shared" si="0"/>
        <v>0</v>
      </c>
    </row>
    <row r="10" spans="1:7" ht="18.600000000000001" thickTop="1" x14ac:dyDescent="0.45">
      <c r="B10" s="75" t="s">
        <v>76</v>
      </c>
      <c r="C10" s="81"/>
      <c r="D10" s="81"/>
      <c r="E10" s="81"/>
      <c r="F10" s="81"/>
      <c r="G10" s="26">
        <f>SUM(G6:G9)</f>
        <v>0</v>
      </c>
    </row>
    <row r="11" spans="1:7" ht="13.5" customHeight="1" x14ac:dyDescent="0.45">
      <c r="C11" s="4"/>
      <c r="D11" s="4"/>
      <c r="E11" s="4"/>
      <c r="F11" s="4"/>
      <c r="G11" s="4"/>
    </row>
    <row r="12" spans="1:7" x14ac:dyDescent="0.45">
      <c r="B12" s="4" t="s">
        <v>53</v>
      </c>
      <c r="D12" s="4"/>
      <c r="E12" s="4"/>
      <c r="F12" s="4"/>
      <c r="G12" s="4"/>
    </row>
    <row r="13" spans="1:7" x14ac:dyDescent="0.45">
      <c r="C13" s="16"/>
      <c r="D13" s="57" t="s">
        <v>5</v>
      </c>
      <c r="E13" s="58"/>
      <c r="F13" s="6" t="s">
        <v>39</v>
      </c>
      <c r="G13" s="5" t="s">
        <v>40</v>
      </c>
    </row>
    <row r="14" spans="1:7" x14ac:dyDescent="0.45">
      <c r="B14" s="78" t="s">
        <v>2</v>
      </c>
      <c r="C14" s="7" t="s">
        <v>6</v>
      </c>
      <c r="D14" s="69"/>
      <c r="E14" s="70"/>
      <c r="F14" s="8" t="s">
        <v>3</v>
      </c>
      <c r="G14" s="9" t="s">
        <v>3</v>
      </c>
    </row>
    <row r="15" spans="1:7" x14ac:dyDescent="0.45">
      <c r="B15" s="79"/>
      <c r="C15" s="7" t="s">
        <v>73</v>
      </c>
      <c r="D15" s="69"/>
      <c r="E15" s="70"/>
      <c r="F15" s="8">
        <v>100</v>
      </c>
      <c r="G15" s="9">
        <f>D15*F15</f>
        <v>0</v>
      </c>
    </row>
    <row r="16" spans="1:7" x14ac:dyDescent="0.45">
      <c r="B16" s="78" t="s">
        <v>4</v>
      </c>
      <c r="C16" s="7" t="s">
        <v>6</v>
      </c>
      <c r="D16" s="69"/>
      <c r="E16" s="70"/>
      <c r="F16" s="8">
        <v>200</v>
      </c>
      <c r="G16" s="9">
        <f t="shared" ref="G16:G17" si="1">D16*F16</f>
        <v>0</v>
      </c>
    </row>
    <row r="17" spans="1:7" ht="18.600000000000001" thickBot="1" x14ac:dyDescent="0.5">
      <c r="B17" s="80"/>
      <c r="C17" s="23" t="s">
        <v>73</v>
      </c>
      <c r="D17" s="72"/>
      <c r="E17" s="73"/>
      <c r="F17" s="24">
        <v>600</v>
      </c>
      <c r="G17" s="25">
        <f t="shared" si="1"/>
        <v>0</v>
      </c>
    </row>
    <row r="18" spans="1:7" ht="18.600000000000001" thickTop="1" x14ac:dyDescent="0.45">
      <c r="B18" s="74" t="s">
        <v>77</v>
      </c>
      <c r="C18" s="74"/>
      <c r="D18" s="74"/>
      <c r="E18" s="74"/>
      <c r="F18" s="75"/>
      <c r="G18" s="26">
        <f>SUM(G14:G17)</f>
        <v>0</v>
      </c>
    </row>
    <row r="19" spans="1:7" x14ac:dyDescent="0.45">
      <c r="C19" s="4"/>
      <c r="D19" s="4"/>
      <c r="E19" s="4"/>
      <c r="F19" s="4"/>
      <c r="G19" s="4"/>
    </row>
    <row r="20" spans="1:7" ht="20.100000000000001" customHeight="1" x14ac:dyDescent="0.45">
      <c r="A20" s="30" t="s">
        <v>75</v>
      </c>
      <c r="B20" s="3"/>
      <c r="C20" s="3"/>
      <c r="D20" s="3"/>
      <c r="E20" s="3"/>
      <c r="F20" s="3"/>
      <c r="G20" s="3"/>
    </row>
    <row r="21" spans="1:7" x14ac:dyDescent="0.45">
      <c r="C21" s="16"/>
      <c r="D21" s="64" t="s">
        <v>23</v>
      </c>
      <c r="E21" s="64"/>
      <c r="F21" s="6" t="s">
        <v>41</v>
      </c>
      <c r="G21" s="5" t="s">
        <v>40</v>
      </c>
    </row>
    <row r="22" spans="1:7" x14ac:dyDescent="0.45">
      <c r="B22" s="64" t="s">
        <v>19</v>
      </c>
      <c r="C22" s="64"/>
      <c r="D22" s="69"/>
      <c r="E22" s="70"/>
      <c r="F22" s="8">
        <v>150</v>
      </c>
      <c r="G22" s="9">
        <f>D22*F22</f>
        <v>0</v>
      </c>
    </row>
    <row r="23" spans="1:7" x14ac:dyDescent="0.45">
      <c r="B23" s="64" t="s">
        <v>20</v>
      </c>
      <c r="C23" s="64"/>
      <c r="D23" s="69"/>
      <c r="E23" s="70"/>
      <c r="F23" s="8">
        <v>200</v>
      </c>
      <c r="G23" s="9">
        <f>D23*F23</f>
        <v>0</v>
      </c>
    </row>
    <row r="24" spans="1:7" x14ac:dyDescent="0.45">
      <c r="B24" s="64" t="s">
        <v>21</v>
      </c>
      <c r="C24" s="64"/>
      <c r="D24" s="69"/>
      <c r="E24" s="70"/>
      <c r="F24" s="8">
        <v>300</v>
      </c>
      <c r="G24" s="9">
        <f t="shared" ref="G24:G25" si="2">D24*F24</f>
        <v>0</v>
      </c>
    </row>
    <row r="25" spans="1:7" ht="18.600000000000001" thickBot="1" x14ac:dyDescent="0.5">
      <c r="B25" s="71" t="s">
        <v>22</v>
      </c>
      <c r="C25" s="71"/>
      <c r="D25" s="72"/>
      <c r="E25" s="73"/>
      <c r="F25" s="24">
        <v>400</v>
      </c>
      <c r="G25" s="25">
        <f t="shared" si="2"/>
        <v>0</v>
      </c>
    </row>
    <row r="26" spans="1:7" ht="18.600000000000001" thickTop="1" x14ac:dyDescent="0.45">
      <c r="B26" s="74" t="s">
        <v>78</v>
      </c>
      <c r="C26" s="74"/>
      <c r="D26" s="74"/>
      <c r="E26" s="74"/>
      <c r="F26" s="75"/>
      <c r="G26" s="26">
        <f>SUM(G22:G25)</f>
        <v>0</v>
      </c>
    </row>
    <row r="27" spans="1:7" x14ac:dyDescent="0.45">
      <c r="C27" s="4"/>
      <c r="D27" s="4"/>
      <c r="E27" s="4"/>
      <c r="F27" s="4"/>
      <c r="G27" s="4"/>
    </row>
    <row r="28" spans="1:7" ht="20.100000000000001" customHeight="1" x14ac:dyDescent="0.45">
      <c r="A28" s="30" t="s">
        <v>66</v>
      </c>
      <c r="B28" s="3"/>
      <c r="C28" s="3"/>
      <c r="D28" s="3"/>
      <c r="E28" s="3"/>
      <c r="F28" s="3"/>
      <c r="G28" s="3"/>
    </row>
    <row r="29" spans="1:7" x14ac:dyDescent="0.45">
      <c r="B29" s="19"/>
      <c r="C29" s="20"/>
      <c r="D29" s="5" t="s">
        <v>0</v>
      </c>
      <c r="E29" s="5" t="s">
        <v>38</v>
      </c>
      <c r="F29" s="11" t="s">
        <v>39</v>
      </c>
      <c r="G29" s="5" t="s">
        <v>40</v>
      </c>
    </row>
    <row r="30" spans="1:7" x14ac:dyDescent="0.45">
      <c r="B30" s="76" t="s">
        <v>56</v>
      </c>
      <c r="C30" s="76"/>
      <c r="D30" s="40"/>
      <c r="E30" s="21" t="s">
        <v>57</v>
      </c>
      <c r="F30" s="9">
        <v>150</v>
      </c>
      <c r="G30" s="9">
        <f>D30*150</f>
        <v>0</v>
      </c>
    </row>
    <row r="31" spans="1:7" ht="18.600000000000001" thickBot="1" x14ac:dyDescent="0.5">
      <c r="B31" s="77"/>
      <c r="C31" s="77"/>
      <c r="D31" s="41"/>
      <c r="E31" s="27" t="s">
        <v>58</v>
      </c>
      <c r="F31" s="25">
        <v>300</v>
      </c>
      <c r="G31" s="25">
        <f>D31*300</f>
        <v>0</v>
      </c>
    </row>
    <row r="32" spans="1:7" ht="18.600000000000001" thickTop="1" x14ac:dyDescent="0.45">
      <c r="B32" s="74" t="s">
        <v>79</v>
      </c>
      <c r="C32" s="74"/>
      <c r="D32" s="74"/>
      <c r="E32" s="74"/>
      <c r="F32" s="75"/>
      <c r="G32" s="26">
        <f>SUM(G30:G31)</f>
        <v>0</v>
      </c>
    </row>
    <row r="33" spans="1:9" x14ac:dyDescent="0.45">
      <c r="B33" s="31" t="s">
        <v>55</v>
      </c>
      <c r="D33" s="4"/>
      <c r="E33" s="4"/>
      <c r="F33" s="4"/>
      <c r="G33" s="4"/>
    </row>
    <row r="34" spans="1:9" x14ac:dyDescent="0.45">
      <c r="B34" s="32" t="s">
        <v>24</v>
      </c>
      <c r="D34" s="4"/>
      <c r="E34" s="4"/>
      <c r="F34" s="4"/>
      <c r="G34" s="4"/>
      <c r="I34" s="22"/>
    </row>
    <row r="35" spans="1:9" ht="18.600000000000001" thickBot="1" x14ac:dyDescent="0.5">
      <c r="C35" s="12"/>
      <c r="D35" s="4"/>
      <c r="E35" s="4"/>
      <c r="F35" s="4"/>
      <c r="G35" s="4"/>
    </row>
    <row r="36" spans="1:9" ht="39" customHeight="1" thickTop="1" thickBot="1" x14ac:dyDescent="0.5">
      <c r="A36" s="52" t="s">
        <v>80</v>
      </c>
      <c r="B36" s="52"/>
      <c r="C36" s="53"/>
      <c r="D36" s="54" t="s">
        <v>48</v>
      </c>
      <c r="E36" s="54"/>
      <c r="F36" s="55"/>
      <c r="G36" s="28">
        <f>SUM(G10,G18,G26,G32)</f>
        <v>0</v>
      </c>
    </row>
    <row r="37" spans="1:9" ht="18.600000000000001" thickTop="1" x14ac:dyDescent="0.45">
      <c r="B37" s="2" t="s">
        <v>84</v>
      </c>
      <c r="C37" s="12"/>
      <c r="D37" s="4"/>
      <c r="E37" s="4"/>
      <c r="F37" s="4"/>
      <c r="G37" s="4"/>
    </row>
    <row r="38" spans="1:9" x14ac:dyDescent="0.45">
      <c r="B38" s="2" t="s">
        <v>54</v>
      </c>
      <c r="C38" s="12"/>
      <c r="D38" s="4"/>
      <c r="E38" s="4"/>
      <c r="F38" s="4"/>
      <c r="G38" s="4"/>
    </row>
    <row r="39" spans="1:9" x14ac:dyDescent="0.45">
      <c r="C39" s="12"/>
      <c r="D39" s="4"/>
      <c r="E39" s="4"/>
      <c r="F39" s="4"/>
      <c r="G39" s="4"/>
    </row>
    <row r="40" spans="1:9" x14ac:dyDescent="0.45">
      <c r="C40" s="12"/>
      <c r="D40" s="4"/>
      <c r="E40" s="4"/>
      <c r="F40" s="4"/>
      <c r="G40" s="4"/>
    </row>
    <row r="41" spans="1:9" ht="20.100000000000001" customHeight="1" x14ac:dyDescent="0.45">
      <c r="A41" s="30" t="s">
        <v>67</v>
      </c>
      <c r="B41" s="3"/>
      <c r="C41" s="3"/>
      <c r="D41" s="3"/>
      <c r="E41" s="3"/>
      <c r="F41" s="3"/>
      <c r="G41" s="3"/>
    </row>
    <row r="42" spans="1:9" x14ac:dyDescent="0.45">
      <c r="C42" s="16"/>
      <c r="D42" s="5" t="s">
        <v>42</v>
      </c>
      <c r="E42" s="5" t="s">
        <v>43</v>
      </c>
      <c r="F42" s="11" t="s">
        <v>39</v>
      </c>
      <c r="G42" s="5" t="s">
        <v>40</v>
      </c>
    </row>
    <row r="43" spans="1:9" x14ac:dyDescent="0.45">
      <c r="B43" s="68" t="s">
        <v>15</v>
      </c>
      <c r="C43" s="13" t="s">
        <v>16</v>
      </c>
      <c r="D43" s="40"/>
      <c r="E43" s="40"/>
      <c r="F43" s="9">
        <v>680</v>
      </c>
      <c r="G43" s="9">
        <f t="shared" ref="G43:G54" si="3">D43*E43*F43</f>
        <v>0</v>
      </c>
    </row>
    <row r="44" spans="1:9" x14ac:dyDescent="0.45">
      <c r="B44" s="68"/>
      <c r="C44" s="13" t="s">
        <v>17</v>
      </c>
      <c r="D44" s="40"/>
      <c r="E44" s="40"/>
      <c r="F44" s="9">
        <v>760</v>
      </c>
      <c r="G44" s="9">
        <f t="shared" si="3"/>
        <v>0</v>
      </c>
    </row>
    <row r="45" spans="1:9" x14ac:dyDescent="0.45">
      <c r="B45" s="68"/>
      <c r="C45" s="13" t="s">
        <v>18</v>
      </c>
      <c r="D45" s="40"/>
      <c r="E45" s="40"/>
      <c r="F45" s="9">
        <v>990</v>
      </c>
      <c r="G45" s="9">
        <f t="shared" si="3"/>
        <v>0</v>
      </c>
    </row>
    <row r="46" spans="1:9" x14ac:dyDescent="0.45">
      <c r="B46" s="39" t="s">
        <v>7</v>
      </c>
      <c r="C46" s="13" t="s">
        <v>7</v>
      </c>
      <c r="D46" s="40"/>
      <c r="E46" s="40"/>
      <c r="F46" s="9">
        <v>760</v>
      </c>
      <c r="G46" s="9">
        <f>D46*E46*F46</f>
        <v>0</v>
      </c>
    </row>
    <row r="47" spans="1:9" x14ac:dyDescent="0.45">
      <c r="B47" s="68" t="s">
        <v>10</v>
      </c>
      <c r="C47" s="13" t="s">
        <v>8</v>
      </c>
      <c r="D47" s="40"/>
      <c r="E47" s="40"/>
      <c r="F47" s="9">
        <v>760</v>
      </c>
      <c r="G47" s="9">
        <f t="shared" ref="G47" si="4">D47*E47*F47</f>
        <v>0</v>
      </c>
    </row>
    <row r="48" spans="1:9" x14ac:dyDescent="0.45">
      <c r="B48" s="68"/>
      <c r="C48" s="13" t="s">
        <v>9</v>
      </c>
      <c r="D48" s="40"/>
      <c r="E48" s="40"/>
      <c r="F48" s="9">
        <v>850</v>
      </c>
      <c r="G48" s="9">
        <f t="shared" si="3"/>
        <v>0</v>
      </c>
    </row>
    <row r="49" spans="1:7" x14ac:dyDescent="0.45">
      <c r="B49" s="68"/>
      <c r="C49" s="13" t="s">
        <v>11</v>
      </c>
      <c r="D49" s="40"/>
      <c r="E49" s="40"/>
      <c r="F49" s="9">
        <v>820</v>
      </c>
      <c r="G49" s="9">
        <f t="shared" si="3"/>
        <v>0</v>
      </c>
    </row>
    <row r="50" spans="1:7" x14ac:dyDescent="0.45">
      <c r="B50" s="68"/>
      <c r="C50" s="14" t="s">
        <v>12</v>
      </c>
      <c r="D50" s="40"/>
      <c r="E50" s="40"/>
      <c r="F50" s="9">
        <v>450</v>
      </c>
      <c r="G50" s="9">
        <f t="shared" si="3"/>
        <v>0</v>
      </c>
    </row>
    <row r="51" spans="1:7" x14ac:dyDescent="0.45">
      <c r="B51" s="68"/>
      <c r="C51" s="13" t="s">
        <v>13</v>
      </c>
      <c r="D51" s="40"/>
      <c r="E51" s="40"/>
      <c r="F51" s="9">
        <v>600</v>
      </c>
      <c r="G51" s="9">
        <f t="shared" si="3"/>
        <v>0</v>
      </c>
    </row>
    <row r="52" spans="1:7" x14ac:dyDescent="0.45">
      <c r="B52" s="68"/>
      <c r="C52" s="13" t="s">
        <v>44</v>
      </c>
      <c r="D52" s="40"/>
      <c r="E52" s="40"/>
      <c r="F52" s="9">
        <v>2900</v>
      </c>
      <c r="G52" s="9">
        <f t="shared" si="3"/>
        <v>0</v>
      </c>
    </row>
    <row r="53" spans="1:7" x14ac:dyDescent="0.45">
      <c r="B53" s="68"/>
      <c r="C53" s="13" t="s">
        <v>45</v>
      </c>
      <c r="D53" s="40"/>
      <c r="E53" s="40"/>
      <c r="F53" s="9">
        <v>3900</v>
      </c>
      <c r="G53" s="9">
        <f t="shared" si="3"/>
        <v>0</v>
      </c>
    </row>
    <row r="54" spans="1:7" ht="18.600000000000001" thickBot="1" x14ac:dyDescent="0.5">
      <c r="B54" s="68"/>
      <c r="C54" s="13" t="s">
        <v>14</v>
      </c>
      <c r="D54" s="40"/>
      <c r="E54" s="40"/>
      <c r="F54" s="9">
        <v>360</v>
      </c>
      <c r="G54" s="9">
        <f t="shared" si="3"/>
        <v>0</v>
      </c>
    </row>
    <row r="55" spans="1:7" ht="19.2" thickTop="1" thickBot="1" x14ac:dyDescent="0.5">
      <c r="C55" s="55" t="s">
        <v>81</v>
      </c>
      <c r="D55" s="56"/>
      <c r="E55" s="56"/>
      <c r="F55" s="56"/>
      <c r="G55" s="10">
        <f>SUM(G43:G54)</f>
        <v>0</v>
      </c>
    </row>
    <row r="56" spans="1:7" ht="18.600000000000001" thickTop="1" x14ac:dyDescent="0.45">
      <c r="C56" s="15" t="s">
        <v>83</v>
      </c>
      <c r="D56" s="16"/>
      <c r="E56" s="16"/>
      <c r="F56" s="16"/>
      <c r="G56" s="17"/>
    </row>
    <row r="57" spans="1:7" x14ac:dyDescent="0.45">
      <c r="C57" s="15"/>
      <c r="D57" s="16"/>
      <c r="E57" s="16"/>
      <c r="F57" s="16"/>
      <c r="G57" s="17"/>
    </row>
    <row r="58" spans="1:7" ht="20.100000000000001" customHeight="1" x14ac:dyDescent="0.45">
      <c r="A58" s="30" t="s">
        <v>68</v>
      </c>
      <c r="B58" s="3"/>
      <c r="C58" s="3"/>
      <c r="D58" s="3"/>
      <c r="E58" s="3"/>
      <c r="F58" s="3"/>
      <c r="G58" s="3"/>
    </row>
    <row r="59" spans="1:7" x14ac:dyDescent="0.45">
      <c r="C59" s="4"/>
      <c r="D59" s="57" t="s">
        <v>27</v>
      </c>
      <c r="E59" s="58"/>
      <c r="F59" s="11" t="s">
        <v>25</v>
      </c>
      <c r="G59" s="5" t="s">
        <v>40</v>
      </c>
    </row>
    <row r="60" spans="1:7" x14ac:dyDescent="0.45">
      <c r="B60" s="59" t="s">
        <v>46</v>
      </c>
      <c r="C60" s="59"/>
      <c r="D60" s="60"/>
      <c r="E60" s="61"/>
      <c r="F60" s="9">
        <v>800</v>
      </c>
      <c r="G60" s="9">
        <f>D60*F60</f>
        <v>0</v>
      </c>
    </row>
    <row r="61" spans="1:7" x14ac:dyDescent="0.45">
      <c r="B61" s="59" t="s">
        <v>47</v>
      </c>
      <c r="C61" s="59"/>
      <c r="D61" s="60"/>
      <c r="E61" s="61"/>
      <c r="F61" s="9">
        <v>500</v>
      </c>
      <c r="G61" s="9">
        <f>D61*F61</f>
        <v>0</v>
      </c>
    </row>
    <row r="62" spans="1:7" x14ac:dyDescent="0.45">
      <c r="B62" s="59" t="s">
        <v>70</v>
      </c>
      <c r="C62" s="59"/>
      <c r="D62" s="62"/>
      <c r="E62" s="63"/>
      <c r="F62" s="9">
        <v>900</v>
      </c>
      <c r="G62" s="9">
        <f t="shared" ref="G62:G63" si="5">D62*F62</f>
        <v>0</v>
      </c>
    </row>
    <row r="63" spans="1:7" ht="18.600000000000001" thickBot="1" x14ac:dyDescent="0.5">
      <c r="B63" s="64" t="s">
        <v>26</v>
      </c>
      <c r="C63" s="64"/>
      <c r="D63" s="65"/>
      <c r="E63" s="66"/>
      <c r="F63" s="9">
        <v>300</v>
      </c>
      <c r="G63" s="9">
        <f t="shared" si="5"/>
        <v>0</v>
      </c>
    </row>
    <row r="64" spans="1:7" ht="19.2" thickTop="1" thickBot="1" x14ac:dyDescent="0.5">
      <c r="C64" s="67" t="s">
        <v>82</v>
      </c>
      <c r="D64" s="56"/>
      <c r="E64" s="56"/>
      <c r="F64" s="56"/>
      <c r="G64" s="10">
        <f>SUM(G60:G63)</f>
        <v>0</v>
      </c>
    </row>
    <row r="65" spans="1:7" ht="18.75" customHeight="1" thickTop="1" thickBot="1" x14ac:dyDescent="0.5">
      <c r="C65" s="15"/>
      <c r="D65" s="16"/>
      <c r="E65" s="16"/>
      <c r="F65" s="16"/>
      <c r="G65" s="17"/>
    </row>
    <row r="66" spans="1:7" ht="29.25" customHeight="1" thickTop="1" thickBot="1" x14ac:dyDescent="0.5">
      <c r="A66" s="52" t="s">
        <v>69</v>
      </c>
      <c r="B66" s="52"/>
      <c r="C66" s="53"/>
      <c r="D66" s="54" t="s">
        <v>63</v>
      </c>
      <c r="E66" s="54"/>
      <c r="F66" s="55"/>
      <c r="G66" s="10">
        <f>SUM(G10,G18,G26,G32,G55,G64)</f>
        <v>0</v>
      </c>
    </row>
    <row r="67" spans="1:7" ht="24" customHeight="1" thickTop="1" thickBot="1" x14ac:dyDescent="0.5">
      <c r="C67" s="49"/>
      <c r="D67" s="49"/>
      <c r="E67" s="49"/>
      <c r="F67" s="49"/>
    </row>
    <row r="68" spans="1:7" ht="29.25" customHeight="1" thickTop="1" thickBot="1" x14ac:dyDescent="0.5">
      <c r="A68" s="50" t="s">
        <v>64</v>
      </c>
      <c r="B68" s="50"/>
      <c r="C68" s="50"/>
      <c r="D68" s="50"/>
      <c r="E68" s="50"/>
      <c r="F68" s="51"/>
      <c r="G68" s="33">
        <f>G36+G66</f>
        <v>0</v>
      </c>
    </row>
    <row r="69" spans="1:7" ht="18.600000000000001" thickTop="1" x14ac:dyDescent="0.45">
      <c r="C69" s="4"/>
      <c r="D69" s="4"/>
      <c r="E69" s="4"/>
      <c r="F69" s="4"/>
      <c r="G69" s="4"/>
    </row>
    <row r="70" spans="1:7" x14ac:dyDescent="0.45">
      <c r="B70" s="2" t="s">
        <v>65</v>
      </c>
      <c r="C70" s="4"/>
      <c r="D70" s="4"/>
      <c r="E70" s="4"/>
      <c r="F70" s="4"/>
      <c r="G70" s="4"/>
    </row>
    <row r="71" spans="1:7" ht="18.75" customHeight="1" x14ac:dyDescent="0.45">
      <c r="B71" s="46" t="s">
        <v>28</v>
      </c>
      <c r="C71" s="46"/>
      <c r="D71" s="1">
        <v>500</v>
      </c>
      <c r="E71" s="47" t="s">
        <v>35</v>
      </c>
      <c r="F71" s="47"/>
      <c r="G71" s="29">
        <v>1000</v>
      </c>
    </row>
    <row r="72" spans="1:7" ht="18.75" customHeight="1" x14ac:dyDescent="0.45">
      <c r="B72" s="46" t="s">
        <v>29</v>
      </c>
      <c r="C72" s="46"/>
      <c r="D72" s="1">
        <v>500</v>
      </c>
      <c r="E72" s="47" t="s">
        <v>49</v>
      </c>
      <c r="F72" s="47"/>
      <c r="G72" s="29">
        <v>500</v>
      </c>
    </row>
    <row r="73" spans="1:7" ht="18.75" customHeight="1" x14ac:dyDescent="0.45">
      <c r="B73" s="46" t="s">
        <v>30</v>
      </c>
      <c r="C73" s="46"/>
      <c r="D73" s="1">
        <v>500</v>
      </c>
      <c r="E73" s="47" t="s">
        <v>50</v>
      </c>
      <c r="F73" s="47"/>
      <c r="G73" s="29">
        <v>10</v>
      </c>
    </row>
    <row r="74" spans="1:7" ht="18.75" customHeight="1" x14ac:dyDescent="0.45">
      <c r="B74" s="46" t="s">
        <v>31</v>
      </c>
      <c r="C74" s="46"/>
      <c r="D74" s="1">
        <v>500</v>
      </c>
      <c r="E74" s="47" t="s">
        <v>51</v>
      </c>
      <c r="F74" s="47"/>
      <c r="G74" s="29">
        <v>40</v>
      </c>
    </row>
    <row r="75" spans="1:7" ht="18.75" customHeight="1" x14ac:dyDescent="0.45">
      <c r="B75" s="46" t="s">
        <v>32</v>
      </c>
      <c r="C75" s="46"/>
      <c r="D75" s="1">
        <v>400</v>
      </c>
      <c r="E75" s="47" t="s">
        <v>36</v>
      </c>
      <c r="F75" s="47"/>
      <c r="G75" s="29">
        <v>500</v>
      </c>
    </row>
    <row r="76" spans="1:7" ht="18.75" customHeight="1" x14ac:dyDescent="0.45">
      <c r="B76" s="46" t="s">
        <v>33</v>
      </c>
      <c r="C76" s="46"/>
      <c r="D76" s="1">
        <v>500</v>
      </c>
      <c r="E76" s="47" t="s">
        <v>60</v>
      </c>
      <c r="F76" s="47"/>
      <c r="G76" s="29">
        <v>200</v>
      </c>
    </row>
    <row r="77" spans="1:7" ht="18.75" customHeight="1" x14ac:dyDescent="0.45">
      <c r="B77" s="46" t="s">
        <v>110</v>
      </c>
      <c r="C77" s="46"/>
      <c r="D77" s="1">
        <v>30</v>
      </c>
      <c r="E77" s="47" t="s">
        <v>61</v>
      </c>
      <c r="F77" s="47"/>
      <c r="G77" s="29">
        <v>200</v>
      </c>
    </row>
    <row r="78" spans="1:7" x14ac:dyDescent="0.45">
      <c r="B78" s="46" t="s">
        <v>109</v>
      </c>
      <c r="C78" s="46"/>
      <c r="D78" s="1">
        <v>40</v>
      </c>
      <c r="E78" s="48" t="s">
        <v>62</v>
      </c>
      <c r="F78" s="48"/>
      <c r="G78" s="29">
        <v>60</v>
      </c>
    </row>
    <row r="79" spans="1:7" x14ac:dyDescent="0.45">
      <c r="B79" s="98" t="s">
        <v>106</v>
      </c>
      <c r="C79" s="99"/>
      <c r="D79" s="1">
        <v>500</v>
      </c>
      <c r="E79" s="100" t="s">
        <v>111</v>
      </c>
      <c r="F79" s="101"/>
      <c r="G79" s="29">
        <v>200</v>
      </c>
    </row>
    <row r="80" spans="1:7" x14ac:dyDescent="0.45">
      <c r="B80" s="45" t="s">
        <v>1</v>
      </c>
      <c r="C80" s="45"/>
      <c r="D80" s="45"/>
      <c r="E80" s="45"/>
      <c r="F80" s="45"/>
    </row>
  </sheetData>
  <sheetProtection sheet="1" objects="1" scenarios="1"/>
  <protectedRanges>
    <protectedRange sqref="D6:E9 D30:D31 D14:E17 D22:E25 D60:D63 D43:E54" name="範囲1"/>
  </protectedRanges>
  <mergeCells count="64">
    <mergeCell ref="B26:F26"/>
    <mergeCell ref="C64:F64"/>
    <mergeCell ref="B47:B54"/>
    <mergeCell ref="B43:B45"/>
    <mergeCell ref="B30:C31"/>
    <mergeCell ref="B32:F32"/>
    <mergeCell ref="D59:E59"/>
    <mergeCell ref="D36:F36"/>
    <mergeCell ref="A36:C36"/>
    <mergeCell ref="C55:F55"/>
    <mergeCell ref="D62:E62"/>
    <mergeCell ref="B60:C60"/>
    <mergeCell ref="B61:C61"/>
    <mergeCell ref="B62:C62"/>
    <mergeCell ref="D60:E60"/>
    <mergeCell ref="A1:G1"/>
    <mergeCell ref="B80:F80"/>
    <mergeCell ref="B77:C77"/>
    <mergeCell ref="B78:C78"/>
    <mergeCell ref="E78:F78"/>
    <mergeCell ref="C67:F67"/>
    <mergeCell ref="B75:C75"/>
    <mergeCell ref="B76:C76"/>
    <mergeCell ref="D63:E63"/>
    <mergeCell ref="B63:C63"/>
    <mergeCell ref="D23:E23"/>
    <mergeCell ref="D24:E24"/>
    <mergeCell ref="D25:E25"/>
    <mergeCell ref="D61:E61"/>
    <mergeCell ref="B2:G2"/>
    <mergeCell ref="B6:B7"/>
    <mergeCell ref="B8:B9"/>
    <mergeCell ref="B14:B15"/>
    <mergeCell ref="B16:B17"/>
    <mergeCell ref="B10:F10"/>
    <mergeCell ref="B5:C5"/>
    <mergeCell ref="D13:E13"/>
    <mergeCell ref="D14:E14"/>
    <mergeCell ref="D15:E15"/>
    <mergeCell ref="D16:E16"/>
    <mergeCell ref="D17:E17"/>
    <mergeCell ref="B18:F18"/>
    <mergeCell ref="B22:C22"/>
    <mergeCell ref="B23:C23"/>
    <mergeCell ref="B24:C24"/>
    <mergeCell ref="B25:C25"/>
    <mergeCell ref="D21:E21"/>
    <mergeCell ref="D22:E22"/>
    <mergeCell ref="B79:C79"/>
    <mergeCell ref="E79:F79"/>
    <mergeCell ref="E72:F72"/>
    <mergeCell ref="A66:C66"/>
    <mergeCell ref="A68:F68"/>
    <mergeCell ref="D66:F66"/>
    <mergeCell ref="B71:C71"/>
    <mergeCell ref="B72:C72"/>
    <mergeCell ref="B73:C73"/>
    <mergeCell ref="E77:F77"/>
    <mergeCell ref="E76:F76"/>
    <mergeCell ref="E75:F75"/>
    <mergeCell ref="E74:F74"/>
    <mergeCell ref="E73:F73"/>
    <mergeCell ref="B74:C74"/>
    <mergeCell ref="E71:F71"/>
  </mergeCells>
  <phoneticPr fontId="2"/>
  <pageMargins left="0.23622047244094491" right="0.23622047244094491" top="0.74803149606299213" bottom="0.55118110236220474" header="0.31496062992125984" footer="0.31496062992125984"/>
  <pageSetup paperSize="9" scale="93" fitToHeight="0"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01A21-CBFF-4464-8A8C-9E0ECB1CA216}">
  <sheetPr>
    <pageSetUpPr fitToPage="1"/>
  </sheetPr>
  <dimension ref="A1:I80"/>
  <sheetViews>
    <sheetView zoomScale="85" zoomScaleNormal="85" workbookViewId="0">
      <selection activeCell="F7" sqref="F7"/>
    </sheetView>
  </sheetViews>
  <sheetFormatPr defaultColWidth="9" defaultRowHeight="18" x14ac:dyDescent="0.45"/>
  <cols>
    <col min="1" max="1" width="2.8984375" style="2" customWidth="1"/>
    <col min="2" max="2" width="11.69921875" style="2" customWidth="1"/>
    <col min="3" max="3" width="20.09765625" style="2" customWidth="1"/>
    <col min="4" max="6" width="15.59765625" style="2" customWidth="1"/>
    <col min="7" max="7" width="17.09765625" style="2" customWidth="1"/>
    <col min="8" max="16384" width="9" style="2"/>
  </cols>
  <sheetData>
    <row r="1" spans="1:7" ht="31.5" customHeight="1" x14ac:dyDescent="0.45">
      <c r="A1" s="82" t="s">
        <v>85</v>
      </c>
      <c r="B1" s="82"/>
      <c r="C1" s="82"/>
      <c r="D1" s="82"/>
      <c r="E1" s="82"/>
      <c r="F1" s="82"/>
      <c r="G1" s="82"/>
    </row>
    <row r="2" spans="1:7" ht="57.75" customHeight="1" x14ac:dyDescent="0.45">
      <c r="B2" s="83" t="s">
        <v>72</v>
      </c>
      <c r="C2" s="83"/>
      <c r="D2" s="83"/>
      <c r="E2" s="83"/>
      <c r="F2" s="83"/>
      <c r="G2" s="83"/>
    </row>
    <row r="3" spans="1:7" ht="20.100000000000001" customHeight="1" x14ac:dyDescent="0.45">
      <c r="A3" s="30" t="s">
        <v>74</v>
      </c>
      <c r="B3" s="3"/>
      <c r="C3" s="3"/>
      <c r="D3" s="3"/>
      <c r="E3" s="3"/>
      <c r="F3" s="3"/>
      <c r="G3" s="3"/>
    </row>
    <row r="4" spans="1:7" x14ac:dyDescent="0.45">
      <c r="B4" s="4" t="s">
        <v>52</v>
      </c>
      <c r="D4" s="4"/>
      <c r="E4" s="4"/>
      <c r="F4" s="4"/>
      <c r="G4" s="4"/>
    </row>
    <row r="5" spans="1:7" x14ac:dyDescent="0.45">
      <c r="B5" s="84"/>
      <c r="C5" s="85"/>
      <c r="D5" s="5" t="s">
        <v>37</v>
      </c>
      <c r="E5" s="5" t="s">
        <v>38</v>
      </c>
      <c r="F5" s="6" t="s">
        <v>39</v>
      </c>
      <c r="G5" s="5" t="s">
        <v>40</v>
      </c>
    </row>
    <row r="6" spans="1:7" x14ac:dyDescent="0.45">
      <c r="B6" s="78" t="s">
        <v>2</v>
      </c>
      <c r="C6" s="7" t="s">
        <v>6</v>
      </c>
      <c r="D6" s="40"/>
      <c r="E6" s="40"/>
      <c r="F6" s="8" t="s">
        <v>3</v>
      </c>
      <c r="G6" s="9" t="s">
        <v>3</v>
      </c>
    </row>
    <row r="7" spans="1:7" x14ac:dyDescent="0.45">
      <c r="B7" s="79"/>
      <c r="C7" s="7" t="s">
        <v>73</v>
      </c>
      <c r="D7" s="40"/>
      <c r="E7" s="40"/>
      <c r="F7" s="8">
        <v>200</v>
      </c>
      <c r="G7" s="9">
        <f t="shared" ref="G7:G9" si="0">D7*E7*F7</f>
        <v>0</v>
      </c>
    </row>
    <row r="8" spans="1:7" x14ac:dyDescent="0.45">
      <c r="B8" s="78" t="s">
        <v>4</v>
      </c>
      <c r="C8" s="7" t="s">
        <v>6</v>
      </c>
      <c r="D8" s="40"/>
      <c r="E8" s="40"/>
      <c r="F8" s="8">
        <v>500</v>
      </c>
      <c r="G8" s="9">
        <f t="shared" si="0"/>
        <v>0</v>
      </c>
    </row>
    <row r="9" spans="1:7" ht="18.600000000000001" thickBot="1" x14ac:dyDescent="0.5">
      <c r="B9" s="80"/>
      <c r="C9" s="23" t="s">
        <v>73</v>
      </c>
      <c r="D9" s="41"/>
      <c r="E9" s="41"/>
      <c r="F9" s="24">
        <v>1500</v>
      </c>
      <c r="G9" s="25">
        <f t="shared" si="0"/>
        <v>0</v>
      </c>
    </row>
    <row r="10" spans="1:7" ht="18.600000000000001" thickTop="1" x14ac:dyDescent="0.45">
      <c r="B10" s="75" t="s">
        <v>76</v>
      </c>
      <c r="C10" s="81"/>
      <c r="D10" s="81"/>
      <c r="E10" s="81"/>
      <c r="F10" s="81"/>
      <c r="G10" s="26">
        <f>SUM(G6:G9)</f>
        <v>0</v>
      </c>
    </row>
    <row r="11" spans="1:7" ht="13.5" customHeight="1" x14ac:dyDescent="0.45">
      <c r="C11" s="4"/>
      <c r="D11" s="4"/>
      <c r="E11" s="4"/>
      <c r="F11" s="4"/>
      <c r="G11" s="4"/>
    </row>
    <row r="12" spans="1:7" x14ac:dyDescent="0.45">
      <c r="B12" s="4" t="s">
        <v>53</v>
      </c>
      <c r="D12" s="4"/>
      <c r="E12" s="4"/>
      <c r="F12" s="4"/>
      <c r="G12" s="4"/>
    </row>
    <row r="13" spans="1:7" x14ac:dyDescent="0.45">
      <c r="C13" s="16"/>
      <c r="D13" s="57" t="s">
        <v>5</v>
      </c>
      <c r="E13" s="58"/>
      <c r="F13" s="6" t="s">
        <v>39</v>
      </c>
      <c r="G13" s="5" t="s">
        <v>40</v>
      </c>
    </row>
    <row r="14" spans="1:7" x14ac:dyDescent="0.45">
      <c r="B14" s="78" t="s">
        <v>2</v>
      </c>
      <c r="C14" s="7" t="s">
        <v>6</v>
      </c>
      <c r="D14" s="69"/>
      <c r="E14" s="70"/>
      <c r="F14" s="8" t="s">
        <v>3</v>
      </c>
      <c r="G14" s="9" t="s">
        <v>3</v>
      </c>
    </row>
    <row r="15" spans="1:7" x14ac:dyDescent="0.45">
      <c r="B15" s="79"/>
      <c r="C15" s="7" t="s">
        <v>73</v>
      </c>
      <c r="D15" s="69"/>
      <c r="E15" s="70"/>
      <c r="F15" s="8">
        <v>70</v>
      </c>
      <c r="G15" s="9">
        <f>D15*F15</f>
        <v>0</v>
      </c>
    </row>
    <row r="16" spans="1:7" x14ac:dyDescent="0.45">
      <c r="B16" s="78" t="s">
        <v>4</v>
      </c>
      <c r="C16" s="7" t="s">
        <v>6</v>
      </c>
      <c r="D16" s="69"/>
      <c r="E16" s="70"/>
      <c r="F16" s="8">
        <v>170</v>
      </c>
      <c r="G16" s="9">
        <f t="shared" ref="G16:G17" si="1">D16*F16</f>
        <v>0</v>
      </c>
    </row>
    <row r="17" spans="1:7" ht="18.600000000000001" thickBot="1" x14ac:dyDescent="0.5">
      <c r="B17" s="80"/>
      <c r="C17" s="23" t="s">
        <v>73</v>
      </c>
      <c r="D17" s="72"/>
      <c r="E17" s="73"/>
      <c r="F17" s="24">
        <v>500</v>
      </c>
      <c r="G17" s="25">
        <f t="shared" si="1"/>
        <v>0</v>
      </c>
    </row>
    <row r="18" spans="1:7" ht="18.600000000000001" thickTop="1" x14ac:dyDescent="0.45">
      <c r="B18" s="74" t="s">
        <v>77</v>
      </c>
      <c r="C18" s="74"/>
      <c r="D18" s="74"/>
      <c r="E18" s="74"/>
      <c r="F18" s="75"/>
      <c r="G18" s="26">
        <f>SUM(G14:G17)</f>
        <v>0</v>
      </c>
    </row>
    <row r="19" spans="1:7" x14ac:dyDescent="0.45">
      <c r="C19" s="4"/>
      <c r="D19" s="4"/>
      <c r="E19" s="4"/>
      <c r="F19" s="4"/>
      <c r="G19" s="4"/>
    </row>
    <row r="20" spans="1:7" ht="20.100000000000001" customHeight="1" x14ac:dyDescent="0.45">
      <c r="A20" s="30" t="s">
        <v>75</v>
      </c>
      <c r="B20" s="3"/>
      <c r="C20" s="3"/>
      <c r="D20" s="3"/>
      <c r="E20" s="3"/>
      <c r="F20" s="3"/>
      <c r="G20" s="3"/>
    </row>
    <row r="21" spans="1:7" x14ac:dyDescent="0.45">
      <c r="C21" s="16"/>
      <c r="D21" s="64" t="s">
        <v>23</v>
      </c>
      <c r="E21" s="64"/>
      <c r="F21" s="6" t="s">
        <v>41</v>
      </c>
      <c r="G21" s="5" t="s">
        <v>40</v>
      </c>
    </row>
    <row r="22" spans="1:7" x14ac:dyDescent="0.45">
      <c r="B22" s="64" t="s">
        <v>19</v>
      </c>
      <c r="C22" s="64"/>
      <c r="D22" s="69"/>
      <c r="E22" s="70"/>
      <c r="F22" s="8">
        <v>150</v>
      </c>
      <c r="G22" s="9">
        <f>D22*F22</f>
        <v>0</v>
      </c>
    </row>
    <row r="23" spans="1:7" x14ac:dyDescent="0.45">
      <c r="B23" s="64" t="s">
        <v>20</v>
      </c>
      <c r="C23" s="64"/>
      <c r="D23" s="69"/>
      <c r="E23" s="70"/>
      <c r="F23" s="8">
        <v>200</v>
      </c>
      <c r="G23" s="9">
        <f>D23*F23</f>
        <v>0</v>
      </c>
    </row>
    <row r="24" spans="1:7" x14ac:dyDescent="0.45">
      <c r="B24" s="64" t="s">
        <v>21</v>
      </c>
      <c r="C24" s="64"/>
      <c r="D24" s="69"/>
      <c r="E24" s="70"/>
      <c r="F24" s="8">
        <v>300</v>
      </c>
      <c r="G24" s="9">
        <f t="shared" ref="G24:G25" si="2">D24*F24</f>
        <v>0</v>
      </c>
    </row>
    <row r="25" spans="1:7" ht="18.600000000000001" thickBot="1" x14ac:dyDescent="0.5">
      <c r="B25" s="71" t="s">
        <v>22</v>
      </c>
      <c r="C25" s="71"/>
      <c r="D25" s="72"/>
      <c r="E25" s="73"/>
      <c r="F25" s="24">
        <v>400</v>
      </c>
      <c r="G25" s="25">
        <f t="shared" si="2"/>
        <v>0</v>
      </c>
    </row>
    <row r="26" spans="1:7" ht="18.600000000000001" thickTop="1" x14ac:dyDescent="0.45">
      <c r="B26" s="74" t="s">
        <v>78</v>
      </c>
      <c r="C26" s="74"/>
      <c r="D26" s="74"/>
      <c r="E26" s="74"/>
      <c r="F26" s="75"/>
      <c r="G26" s="26">
        <f>SUM(G22:G25)</f>
        <v>0</v>
      </c>
    </row>
    <row r="27" spans="1:7" x14ac:dyDescent="0.45">
      <c r="C27" s="4"/>
      <c r="D27" s="4"/>
      <c r="E27" s="4"/>
      <c r="F27" s="4"/>
      <c r="G27" s="4"/>
    </row>
    <row r="28" spans="1:7" ht="20.100000000000001" customHeight="1" x14ac:dyDescent="0.45">
      <c r="A28" s="30" t="s">
        <v>66</v>
      </c>
      <c r="B28" s="3"/>
      <c r="C28" s="3"/>
      <c r="D28" s="3"/>
      <c r="E28" s="3"/>
      <c r="F28" s="3"/>
      <c r="G28" s="3"/>
    </row>
    <row r="29" spans="1:7" x14ac:dyDescent="0.45">
      <c r="B29" s="19"/>
      <c r="C29" s="20"/>
      <c r="D29" s="5" t="s">
        <v>0</v>
      </c>
      <c r="E29" s="5" t="s">
        <v>38</v>
      </c>
      <c r="F29" s="11" t="s">
        <v>39</v>
      </c>
      <c r="G29" s="5" t="s">
        <v>40</v>
      </c>
    </row>
    <row r="30" spans="1:7" x14ac:dyDescent="0.45">
      <c r="B30" s="76" t="s">
        <v>56</v>
      </c>
      <c r="C30" s="76"/>
      <c r="D30" s="40"/>
      <c r="E30" s="21" t="s">
        <v>57</v>
      </c>
      <c r="F30" s="9">
        <v>150</v>
      </c>
      <c r="G30" s="9">
        <f>D30*150</f>
        <v>0</v>
      </c>
    </row>
    <row r="31" spans="1:7" ht="18.600000000000001" thickBot="1" x14ac:dyDescent="0.5">
      <c r="B31" s="77"/>
      <c r="C31" s="77"/>
      <c r="D31" s="41"/>
      <c r="E31" s="27" t="s">
        <v>58</v>
      </c>
      <c r="F31" s="25">
        <v>300</v>
      </c>
      <c r="G31" s="25">
        <f>D31*300</f>
        <v>0</v>
      </c>
    </row>
    <row r="32" spans="1:7" ht="18.600000000000001" thickTop="1" x14ac:dyDescent="0.45">
      <c r="B32" s="74" t="s">
        <v>79</v>
      </c>
      <c r="C32" s="74"/>
      <c r="D32" s="74"/>
      <c r="E32" s="74"/>
      <c r="F32" s="75"/>
      <c r="G32" s="26">
        <f>SUM(G30:G31)</f>
        <v>0</v>
      </c>
    </row>
    <row r="33" spans="1:9" x14ac:dyDescent="0.45">
      <c r="B33" s="31" t="s">
        <v>55</v>
      </c>
      <c r="D33" s="4"/>
      <c r="E33" s="4"/>
      <c r="F33" s="4"/>
      <c r="G33" s="4"/>
    </row>
    <row r="34" spans="1:9" x14ac:dyDescent="0.45">
      <c r="B34" s="32" t="s">
        <v>24</v>
      </c>
      <c r="D34" s="4"/>
      <c r="E34" s="4"/>
      <c r="F34" s="4"/>
      <c r="G34" s="4"/>
      <c r="I34" s="22"/>
    </row>
    <row r="35" spans="1:9" ht="18.600000000000001" thickBot="1" x14ac:dyDescent="0.5">
      <c r="C35" s="12"/>
      <c r="D35" s="4"/>
      <c r="E35" s="4"/>
      <c r="F35" s="4"/>
      <c r="G35" s="4"/>
    </row>
    <row r="36" spans="1:9" ht="39" customHeight="1" thickTop="1" thickBot="1" x14ac:dyDescent="0.5">
      <c r="A36" s="52" t="s">
        <v>80</v>
      </c>
      <c r="B36" s="52"/>
      <c r="C36" s="53"/>
      <c r="D36" s="54" t="s">
        <v>48</v>
      </c>
      <c r="E36" s="54"/>
      <c r="F36" s="55"/>
      <c r="G36" s="28">
        <f>SUM(G10,G18,G26,G32)</f>
        <v>0</v>
      </c>
    </row>
    <row r="37" spans="1:9" ht="18.600000000000001" thickTop="1" x14ac:dyDescent="0.45">
      <c r="B37" s="2" t="s">
        <v>84</v>
      </c>
      <c r="C37" s="12"/>
      <c r="D37" s="4"/>
      <c r="E37" s="4"/>
      <c r="F37" s="4"/>
      <c r="G37" s="4"/>
    </row>
    <row r="38" spans="1:9" x14ac:dyDescent="0.45">
      <c r="B38" s="2" t="s">
        <v>54</v>
      </c>
      <c r="C38" s="12"/>
      <c r="D38" s="4"/>
      <c r="E38" s="4"/>
      <c r="F38" s="4"/>
      <c r="G38" s="4"/>
    </row>
    <row r="39" spans="1:9" x14ac:dyDescent="0.45">
      <c r="C39" s="12"/>
      <c r="D39" s="4"/>
      <c r="E39" s="4"/>
      <c r="F39" s="4"/>
      <c r="G39" s="4"/>
    </row>
    <row r="40" spans="1:9" x14ac:dyDescent="0.45">
      <c r="C40" s="12"/>
      <c r="D40" s="4"/>
      <c r="E40" s="4"/>
      <c r="F40" s="4"/>
      <c r="G40" s="4"/>
    </row>
    <row r="41" spans="1:9" ht="20.100000000000001" customHeight="1" x14ac:dyDescent="0.45">
      <c r="A41" s="30" t="s">
        <v>67</v>
      </c>
      <c r="B41" s="3"/>
      <c r="C41" s="3"/>
      <c r="D41" s="3"/>
      <c r="E41" s="3"/>
      <c r="F41" s="3"/>
      <c r="G41" s="3"/>
    </row>
    <row r="42" spans="1:9" x14ac:dyDescent="0.45">
      <c r="C42" s="16"/>
      <c r="D42" s="5" t="s">
        <v>42</v>
      </c>
      <c r="E42" s="5" t="s">
        <v>43</v>
      </c>
      <c r="F42" s="11" t="s">
        <v>39</v>
      </c>
      <c r="G42" s="5" t="s">
        <v>40</v>
      </c>
    </row>
    <row r="43" spans="1:9" x14ac:dyDescent="0.45">
      <c r="B43" s="68" t="s">
        <v>15</v>
      </c>
      <c r="C43" s="13" t="s">
        <v>16</v>
      </c>
      <c r="D43" s="40"/>
      <c r="E43" s="40"/>
      <c r="F43" s="9">
        <v>680</v>
      </c>
      <c r="G43" s="9">
        <f t="shared" ref="G43:G54" si="3">D43*E43*F43</f>
        <v>0</v>
      </c>
    </row>
    <row r="44" spans="1:9" x14ac:dyDescent="0.45">
      <c r="B44" s="68"/>
      <c r="C44" s="13" t="s">
        <v>17</v>
      </c>
      <c r="D44" s="40"/>
      <c r="E44" s="40"/>
      <c r="F44" s="9">
        <v>760</v>
      </c>
      <c r="G44" s="9">
        <f t="shared" si="3"/>
        <v>0</v>
      </c>
    </row>
    <row r="45" spans="1:9" x14ac:dyDescent="0.45">
      <c r="B45" s="68"/>
      <c r="C45" s="13" t="s">
        <v>18</v>
      </c>
      <c r="D45" s="40"/>
      <c r="E45" s="40"/>
      <c r="F45" s="9">
        <v>990</v>
      </c>
      <c r="G45" s="9">
        <f t="shared" si="3"/>
        <v>0</v>
      </c>
    </row>
    <row r="46" spans="1:9" x14ac:dyDescent="0.45">
      <c r="B46" s="39" t="s">
        <v>7</v>
      </c>
      <c r="C46" s="13" t="s">
        <v>7</v>
      </c>
      <c r="D46" s="40"/>
      <c r="E46" s="40"/>
      <c r="F46" s="9">
        <v>760</v>
      </c>
      <c r="G46" s="9">
        <f>D46*E46*F46</f>
        <v>0</v>
      </c>
    </row>
    <row r="47" spans="1:9" x14ac:dyDescent="0.45">
      <c r="B47" s="68" t="s">
        <v>10</v>
      </c>
      <c r="C47" s="13" t="s">
        <v>8</v>
      </c>
      <c r="D47" s="40"/>
      <c r="E47" s="40"/>
      <c r="F47" s="9">
        <v>760</v>
      </c>
      <c r="G47" s="9">
        <f t="shared" ref="G47" si="4">D47*E47*F47</f>
        <v>0</v>
      </c>
    </row>
    <row r="48" spans="1:9" x14ac:dyDescent="0.45">
      <c r="B48" s="68"/>
      <c r="C48" s="13" t="s">
        <v>9</v>
      </c>
      <c r="D48" s="40"/>
      <c r="E48" s="40"/>
      <c r="F48" s="9">
        <v>850</v>
      </c>
      <c r="G48" s="9">
        <f t="shared" si="3"/>
        <v>0</v>
      </c>
    </row>
    <row r="49" spans="1:7" x14ac:dyDescent="0.45">
      <c r="B49" s="68"/>
      <c r="C49" s="13" t="s">
        <v>11</v>
      </c>
      <c r="D49" s="40"/>
      <c r="E49" s="40"/>
      <c r="F49" s="9">
        <v>820</v>
      </c>
      <c r="G49" s="9">
        <f t="shared" si="3"/>
        <v>0</v>
      </c>
    </row>
    <row r="50" spans="1:7" x14ac:dyDescent="0.45">
      <c r="B50" s="68"/>
      <c r="C50" s="14" t="s">
        <v>12</v>
      </c>
      <c r="D50" s="40"/>
      <c r="E50" s="40"/>
      <c r="F50" s="9">
        <v>450</v>
      </c>
      <c r="G50" s="9">
        <f t="shared" si="3"/>
        <v>0</v>
      </c>
    </row>
    <row r="51" spans="1:7" x14ac:dyDescent="0.45">
      <c r="B51" s="68"/>
      <c r="C51" s="13" t="s">
        <v>13</v>
      </c>
      <c r="D51" s="40"/>
      <c r="E51" s="40"/>
      <c r="F51" s="9">
        <v>600</v>
      </c>
      <c r="G51" s="9">
        <f t="shared" si="3"/>
        <v>0</v>
      </c>
    </row>
    <row r="52" spans="1:7" x14ac:dyDescent="0.45">
      <c r="B52" s="68"/>
      <c r="C52" s="13" t="s">
        <v>44</v>
      </c>
      <c r="D52" s="40"/>
      <c r="E52" s="40"/>
      <c r="F52" s="9">
        <v>2900</v>
      </c>
      <c r="G52" s="9">
        <f t="shared" si="3"/>
        <v>0</v>
      </c>
    </row>
    <row r="53" spans="1:7" x14ac:dyDescent="0.45">
      <c r="B53" s="68"/>
      <c r="C53" s="13" t="s">
        <v>45</v>
      </c>
      <c r="D53" s="40"/>
      <c r="E53" s="40"/>
      <c r="F53" s="9">
        <v>3900</v>
      </c>
      <c r="G53" s="9">
        <f t="shared" si="3"/>
        <v>0</v>
      </c>
    </row>
    <row r="54" spans="1:7" ht="18.600000000000001" thickBot="1" x14ac:dyDescent="0.5">
      <c r="B54" s="68"/>
      <c r="C54" s="13" t="s">
        <v>14</v>
      </c>
      <c r="D54" s="40"/>
      <c r="E54" s="40"/>
      <c r="F54" s="9">
        <v>360</v>
      </c>
      <c r="G54" s="9">
        <f t="shared" si="3"/>
        <v>0</v>
      </c>
    </row>
    <row r="55" spans="1:7" ht="19.2" thickTop="1" thickBot="1" x14ac:dyDescent="0.5">
      <c r="C55" s="55" t="s">
        <v>81</v>
      </c>
      <c r="D55" s="56"/>
      <c r="E55" s="56"/>
      <c r="F55" s="56"/>
      <c r="G55" s="10">
        <f>SUM(G43:G54)</f>
        <v>0</v>
      </c>
    </row>
    <row r="56" spans="1:7" ht="18.600000000000001" thickTop="1" x14ac:dyDescent="0.45">
      <c r="C56" s="15" t="s">
        <v>83</v>
      </c>
      <c r="D56" s="16"/>
      <c r="E56" s="16"/>
      <c r="F56" s="16"/>
      <c r="G56" s="17"/>
    </row>
    <row r="57" spans="1:7" x14ac:dyDescent="0.45">
      <c r="C57" s="15"/>
      <c r="D57" s="16"/>
      <c r="E57" s="16"/>
      <c r="F57" s="16"/>
      <c r="G57" s="17"/>
    </row>
    <row r="58" spans="1:7" ht="20.100000000000001" customHeight="1" x14ac:dyDescent="0.45">
      <c r="A58" s="30" t="s">
        <v>68</v>
      </c>
      <c r="B58" s="3"/>
      <c r="C58" s="3"/>
      <c r="D58" s="3"/>
      <c r="E58" s="3"/>
      <c r="F58" s="3"/>
      <c r="G58" s="3"/>
    </row>
    <row r="59" spans="1:7" x14ac:dyDescent="0.45">
      <c r="C59" s="4"/>
      <c r="D59" s="57" t="s">
        <v>27</v>
      </c>
      <c r="E59" s="58"/>
      <c r="F59" s="11" t="s">
        <v>25</v>
      </c>
      <c r="G59" s="5" t="s">
        <v>40</v>
      </c>
    </row>
    <row r="60" spans="1:7" x14ac:dyDescent="0.45">
      <c r="B60" s="59" t="s">
        <v>46</v>
      </c>
      <c r="C60" s="59"/>
      <c r="D60" s="60"/>
      <c r="E60" s="61"/>
      <c r="F60" s="9">
        <v>800</v>
      </c>
      <c r="G60" s="9">
        <f>D60*F60</f>
        <v>0</v>
      </c>
    </row>
    <row r="61" spans="1:7" x14ac:dyDescent="0.45">
      <c r="B61" s="59" t="s">
        <v>47</v>
      </c>
      <c r="C61" s="59"/>
      <c r="D61" s="60"/>
      <c r="E61" s="61"/>
      <c r="F61" s="9">
        <v>500</v>
      </c>
      <c r="G61" s="9">
        <f>D61*F61</f>
        <v>0</v>
      </c>
    </row>
    <row r="62" spans="1:7" x14ac:dyDescent="0.45">
      <c r="B62" s="59" t="s">
        <v>70</v>
      </c>
      <c r="C62" s="59"/>
      <c r="D62" s="62"/>
      <c r="E62" s="63"/>
      <c r="F62" s="9">
        <v>900</v>
      </c>
      <c r="G62" s="9">
        <f t="shared" ref="G62:G63" si="5">D62*F62</f>
        <v>0</v>
      </c>
    </row>
    <row r="63" spans="1:7" ht="18.600000000000001" thickBot="1" x14ac:dyDescent="0.5">
      <c r="B63" s="64" t="s">
        <v>26</v>
      </c>
      <c r="C63" s="64"/>
      <c r="D63" s="65"/>
      <c r="E63" s="66"/>
      <c r="F63" s="9">
        <v>300</v>
      </c>
      <c r="G63" s="9">
        <f t="shared" si="5"/>
        <v>0</v>
      </c>
    </row>
    <row r="64" spans="1:7" ht="19.2" thickTop="1" thickBot="1" x14ac:dyDescent="0.5">
      <c r="C64" s="67" t="s">
        <v>82</v>
      </c>
      <c r="D64" s="56"/>
      <c r="E64" s="56"/>
      <c r="F64" s="56"/>
      <c r="G64" s="10">
        <f>SUM(G60:G63)</f>
        <v>0</v>
      </c>
    </row>
    <row r="65" spans="1:7" ht="18.75" customHeight="1" thickTop="1" thickBot="1" x14ac:dyDescent="0.5">
      <c r="C65" s="15"/>
      <c r="D65" s="16"/>
      <c r="E65" s="16"/>
      <c r="F65" s="16"/>
      <c r="G65" s="17"/>
    </row>
    <row r="66" spans="1:7" ht="29.25" customHeight="1" thickTop="1" thickBot="1" x14ac:dyDescent="0.5">
      <c r="A66" s="52" t="s">
        <v>69</v>
      </c>
      <c r="B66" s="52"/>
      <c r="C66" s="53"/>
      <c r="D66" s="54" t="s">
        <v>63</v>
      </c>
      <c r="E66" s="54"/>
      <c r="F66" s="55"/>
      <c r="G66" s="10">
        <f>SUM(G10,G18,G26,G32,G55,G64)</f>
        <v>0</v>
      </c>
    </row>
    <row r="67" spans="1:7" ht="24" customHeight="1" thickTop="1" thickBot="1" x14ac:dyDescent="0.5">
      <c r="C67" s="49"/>
      <c r="D67" s="49"/>
      <c r="E67" s="49"/>
      <c r="F67" s="49"/>
    </row>
    <row r="68" spans="1:7" ht="29.25" customHeight="1" thickTop="1" thickBot="1" x14ac:dyDescent="0.5">
      <c r="A68" s="50" t="s">
        <v>64</v>
      </c>
      <c r="B68" s="50"/>
      <c r="C68" s="50"/>
      <c r="D68" s="50"/>
      <c r="E68" s="50"/>
      <c r="F68" s="51"/>
      <c r="G68" s="33">
        <f>G36+G66</f>
        <v>0</v>
      </c>
    </row>
    <row r="69" spans="1:7" ht="18.600000000000001" thickTop="1" x14ac:dyDescent="0.45">
      <c r="C69" s="4"/>
      <c r="D69" s="4"/>
      <c r="E69" s="4"/>
      <c r="F69" s="4"/>
      <c r="G69" s="4"/>
    </row>
    <row r="70" spans="1:7" x14ac:dyDescent="0.45">
      <c r="B70" s="2" t="s">
        <v>65</v>
      </c>
      <c r="C70" s="4"/>
      <c r="D70" s="4"/>
      <c r="E70" s="4"/>
      <c r="F70" s="4"/>
      <c r="G70" s="4"/>
    </row>
    <row r="71" spans="1:7" ht="18.75" customHeight="1" x14ac:dyDescent="0.45">
      <c r="B71" s="46" t="s">
        <v>28</v>
      </c>
      <c r="C71" s="46"/>
      <c r="D71" s="1">
        <v>500</v>
      </c>
      <c r="E71" s="47" t="s">
        <v>35</v>
      </c>
      <c r="F71" s="47"/>
      <c r="G71" s="29">
        <v>1000</v>
      </c>
    </row>
    <row r="72" spans="1:7" ht="18.75" customHeight="1" x14ac:dyDescent="0.45">
      <c r="B72" s="46" t="s">
        <v>29</v>
      </c>
      <c r="C72" s="46"/>
      <c r="D72" s="1">
        <v>500</v>
      </c>
      <c r="E72" s="47" t="s">
        <v>49</v>
      </c>
      <c r="F72" s="47"/>
      <c r="G72" s="29">
        <v>500</v>
      </c>
    </row>
    <row r="73" spans="1:7" ht="18.75" customHeight="1" x14ac:dyDescent="0.45">
      <c r="B73" s="46" t="s">
        <v>30</v>
      </c>
      <c r="C73" s="46"/>
      <c r="D73" s="1">
        <v>500</v>
      </c>
      <c r="E73" s="47" t="s">
        <v>50</v>
      </c>
      <c r="F73" s="47"/>
      <c r="G73" s="29">
        <v>10</v>
      </c>
    </row>
    <row r="74" spans="1:7" ht="18.75" customHeight="1" x14ac:dyDescent="0.45">
      <c r="B74" s="46" t="s">
        <v>31</v>
      </c>
      <c r="C74" s="46"/>
      <c r="D74" s="1">
        <v>500</v>
      </c>
      <c r="E74" s="47" t="s">
        <v>51</v>
      </c>
      <c r="F74" s="47"/>
      <c r="G74" s="29">
        <v>40</v>
      </c>
    </row>
    <row r="75" spans="1:7" ht="18.75" customHeight="1" x14ac:dyDescent="0.45">
      <c r="B75" s="46" t="s">
        <v>32</v>
      </c>
      <c r="C75" s="46"/>
      <c r="D75" s="1">
        <v>400</v>
      </c>
      <c r="E75" s="47" t="s">
        <v>36</v>
      </c>
      <c r="F75" s="47"/>
      <c r="G75" s="29">
        <v>500</v>
      </c>
    </row>
    <row r="76" spans="1:7" ht="18.75" customHeight="1" x14ac:dyDescent="0.45">
      <c r="B76" s="46" t="s">
        <v>33</v>
      </c>
      <c r="C76" s="46"/>
      <c r="D76" s="1">
        <v>500</v>
      </c>
      <c r="E76" s="47" t="s">
        <v>60</v>
      </c>
      <c r="F76" s="47"/>
      <c r="G76" s="29">
        <v>200</v>
      </c>
    </row>
    <row r="77" spans="1:7" ht="18.75" customHeight="1" x14ac:dyDescent="0.45">
      <c r="B77" s="46" t="s">
        <v>59</v>
      </c>
      <c r="C77" s="46"/>
      <c r="D77" s="1">
        <v>30</v>
      </c>
      <c r="E77" s="47" t="s">
        <v>61</v>
      </c>
      <c r="F77" s="47"/>
      <c r="G77" s="29">
        <v>200</v>
      </c>
    </row>
    <row r="78" spans="1:7" x14ac:dyDescent="0.45">
      <c r="B78" s="46" t="s">
        <v>34</v>
      </c>
      <c r="C78" s="46"/>
      <c r="D78" s="1">
        <v>40</v>
      </c>
      <c r="E78" s="48" t="s">
        <v>62</v>
      </c>
      <c r="F78" s="48"/>
      <c r="G78" s="29">
        <v>60</v>
      </c>
    </row>
    <row r="79" spans="1:7" x14ac:dyDescent="0.45">
      <c r="B79" s="46" t="s">
        <v>106</v>
      </c>
      <c r="C79" s="46"/>
      <c r="D79" s="1">
        <v>500</v>
      </c>
      <c r="E79" s="48" t="s">
        <v>111</v>
      </c>
      <c r="F79" s="48"/>
      <c r="G79" s="29">
        <v>200</v>
      </c>
    </row>
    <row r="80" spans="1:7" x14ac:dyDescent="0.45">
      <c r="B80" s="45" t="s">
        <v>1</v>
      </c>
      <c r="C80" s="45"/>
      <c r="D80" s="45"/>
      <c r="E80" s="45"/>
      <c r="F80" s="45"/>
    </row>
  </sheetData>
  <sheetProtection sheet="1" objects="1" scenarios="1"/>
  <protectedRanges>
    <protectedRange sqref="D6:E9 D30:D31 D14:E17 D22:E25 D60:D63 D43:E54" name="範囲1"/>
  </protectedRanges>
  <mergeCells count="64">
    <mergeCell ref="B10:F10"/>
    <mergeCell ref="A1:G1"/>
    <mergeCell ref="B2:G2"/>
    <mergeCell ref="B5:C5"/>
    <mergeCell ref="B6:B7"/>
    <mergeCell ref="B8:B9"/>
    <mergeCell ref="D13:E13"/>
    <mergeCell ref="B14:B15"/>
    <mergeCell ref="D14:E14"/>
    <mergeCell ref="D15:E15"/>
    <mergeCell ref="B16:B17"/>
    <mergeCell ref="D16:E16"/>
    <mergeCell ref="D17:E17"/>
    <mergeCell ref="B18:F18"/>
    <mergeCell ref="D21:E21"/>
    <mergeCell ref="B22:C22"/>
    <mergeCell ref="D22:E22"/>
    <mergeCell ref="B23:C23"/>
    <mergeCell ref="D23:E23"/>
    <mergeCell ref="B47:B54"/>
    <mergeCell ref="B24:C24"/>
    <mergeCell ref="D24:E24"/>
    <mergeCell ref="B25:C25"/>
    <mergeCell ref="D25:E25"/>
    <mergeCell ref="B26:F26"/>
    <mergeCell ref="B30:C31"/>
    <mergeCell ref="B32:F32"/>
    <mergeCell ref="A36:C36"/>
    <mergeCell ref="D36:F36"/>
    <mergeCell ref="B43:B45"/>
    <mergeCell ref="A66:C66"/>
    <mergeCell ref="D66:F66"/>
    <mergeCell ref="C55:F55"/>
    <mergeCell ref="D59:E59"/>
    <mergeCell ref="B60:C60"/>
    <mergeCell ref="D60:E60"/>
    <mergeCell ref="B61:C61"/>
    <mergeCell ref="D61:E61"/>
    <mergeCell ref="B62:C62"/>
    <mergeCell ref="D62:E62"/>
    <mergeCell ref="B63:C63"/>
    <mergeCell ref="D63:E63"/>
    <mergeCell ref="C64:F64"/>
    <mergeCell ref="C67:F67"/>
    <mergeCell ref="A68:F68"/>
    <mergeCell ref="B71:C71"/>
    <mergeCell ref="E71:F71"/>
    <mergeCell ref="B72:C72"/>
    <mergeCell ref="E72:F72"/>
    <mergeCell ref="B73:C73"/>
    <mergeCell ref="E73:F73"/>
    <mergeCell ref="B74:C74"/>
    <mergeCell ref="E74:F74"/>
    <mergeCell ref="B75:C75"/>
    <mergeCell ref="E75:F75"/>
    <mergeCell ref="B80:F80"/>
    <mergeCell ref="B76:C76"/>
    <mergeCell ref="E76:F76"/>
    <mergeCell ref="B77:C77"/>
    <mergeCell ref="E77:F77"/>
    <mergeCell ref="B78:C78"/>
    <mergeCell ref="E78:F78"/>
    <mergeCell ref="B79:C79"/>
    <mergeCell ref="E79:F79"/>
  </mergeCells>
  <phoneticPr fontId="2"/>
  <pageMargins left="0.23622047244094491" right="0.23622047244094491" top="0.74803149606299213" bottom="0.55118110236220474" header="0.31496062992125984" footer="0.31496062992125984"/>
  <pageSetup paperSize="9" scale="93" fitToHeight="0"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0104E-B6E0-42F1-B7CE-C097749CBB26}">
  <sheetPr>
    <pageSetUpPr fitToPage="1"/>
  </sheetPr>
  <dimension ref="A1:I80"/>
  <sheetViews>
    <sheetView zoomScale="85" zoomScaleNormal="85" workbookViewId="0">
      <selection activeCell="K2" sqref="K2"/>
    </sheetView>
  </sheetViews>
  <sheetFormatPr defaultColWidth="9" defaultRowHeight="18" x14ac:dyDescent="0.45"/>
  <cols>
    <col min="1" max="1" width="2.8984375" style="2" customWidth="1"/>
    <col min="2" max="2" width="11.69921875" style="2" customWidth="1"/>
    <col min="3" max="3" width="20.09765625" style="2" customWidth="1"/>
    <col min="4" max="6" width="15.59765625" style="2" customWidth="1"/>
    <col min="7" max="7" width="17.09765625" style="2" customWidth="1"/>
    <col min="8" max="16384" width="9" style="2"/>
  </cols>
  <sheetData>
    <row r="1" spans="1:7" ht="31.5" customHeight="1" x14ac:dyDescent="0.45">
      <c r="A1" s="107" t="s">
        <v>93</v>
      </c>
      <c r="B1" s="107"/>
      <c r="C1" s="107"/>
      <c r="D1" s="107"/>
      <c r="E1" s="107"/>
      <c r="F1" s="107"/>
      <c r="G1" s="107"/>
    </row>
    <row r="2" spans="1:7" ht="57.75" customHeight="1" x14ac:dyDescent="0.45">
      <c r="B2" s="83" t="s">
        <v>72</v>
      </c>
      <c r="C2" s="83"/>
      <c r="D2" s="83"/>
      <c r="E2" s="83"/>
      <c r="F2" s="83"/>
      <c r="G2" s="83"/>
    </row>
    <row r="3" spans="1:7" ht="20.100000000000001" customHeight="1" x14ac:dyDescent="0.45">
      <c r="A3" s="30" t="s">
        <v>74</v>
      </c>
      <c r="B3" s="3"/>
      <c r="C3" s="3"/>
      <c r="D3" s="3"/>
      <c r="E3" s="3"/>
      <c r="F3" s="3"/>
      <c r="G3" s="3"/>
    </row>
    <row r="4" spans="1:7" x14ac:dyDescent="0.45">
      <c r="B4" s="4" t="s">
        <v>52</v>
      </c>
      <c r="D4" s="4"/>
      <c r="E4" s="4"/>
      <c r="F4" s="4"/>
      <c r="G4" s="4"/>
    </row>
    <row r="5" spans="1:7" x14ac:dyDescent="0.45">
      <c r="B5" s="84"/>
      <c r="C5" s="85"/>
      <c r="D5" s="5" t="s">
        <v>37</v>
      </c>
      <c r="E5" s="5" t="s">
        <v>38</v>
      </c>
      <c r="F5" s="6" t="s">
        <v>39</v>
      </c>
      <c r="G5" s="5" t="s">
        <v>40</v>
      </c>
    </row>
    <row r="6" spans="1:7" x14ac:dyDescent="0.45">
      <c r="B6" s="78" t="s">
        <v>2</v>
      </c>
      <c r="C6" s="7" t="s">
        <v>6</v>
      </c>
      <c r="D6" s="40"/>
      <c r="E6" s="40"/>
      <c r="F6" s="8" t="s">
        <v>3</v>
      </c>
      <c r="G6" s="9" t="s">
        <v>3</v>
      </c>
    </row>
    <row r="7" spans="1:7" x14ac:dyDescent="0.45">
      <c r="B7" s="79"/>
      <c r="C7" s="7" t="s">
        <v>73</v>
      </c>
      <c r="D7" s="40"/>
      <c r="E7" s="40"/>
      <c r="F7" s="8">
        <v>150</v>
      </c>
      <c r="G7" s="9">
        <f t="shared" ref="G7:G9" si="0">D7*E7*F7</f>
        <v>0</v>
      </c>
    </row>
    <row r="8" spans="1:7" x14ac:dyDescent="0.45">
      <c r="B8" s="78" t="s">
        <v>4</v>
      </c>
      <c r="C8" s="7" t="s">
        <v>6</v>
      </c>
      <c r="D8" s="40"/>
      <c r="E8" s="40"/>
      <c r="F8" s="8">
        <v>450</v>
      </c>
      <c r="G8" s="9">
        <f t="shared" si="0"/>
        <v>0</v>
      </c>
    </row>
    <row r="9" spans="1:7" ht="18.600000000000001" thickBot="1" x14ac:dyDescent="0.5">
      <c r="B9" s="80"/>
      <c r="C9" s="23" t="s">
        <v>73</v>
      </c>
      <c r="D9" s="41"/>
      <c r="E9" s="41"/>
      <c r="F9" s="24">
        <v>1350</v>
      </c>
      <c r="G9" s="25">
        <f t="shared" si="0"/>
        <v>0</v>
      </c>
    </row>
    <row r="10" spans="1:7" ht="18.600000000000001" thickTop="1" x14ac:dyDescent="0.45">
      <c r="B10" s="75" t="s">
        <v>76</v>
      </c>
      <c r="C10" s="81"/>
      <c r="D10" s="81"/>
      <c r="E10" s="81"/>
      <c r="F10" s="81"/>
      <c r="G10" s="26">
        <f>SUM(G6:G9)</f>
        <v>0</v>
      </c>
    </row>
    <row r="11" spans="1:7" ht="13.5" customHeight="1" x14ac:dyDescent="0.45">
      <c r="C11" s="4"/>
      <c r="D11" s="4"/>
      <c r="E11" s="4"/>
      <c r="F11" s="4"/>
      <c r="G11" s="4"/>
    </row>
    <row r="12" spans="1:7" x14ac:dyDescent="0.45">
      <c r="B12" s="4" t="s">
        <v>53</v>
      </c>
      <c r="D12" s="4"/>
      <c r="E12" s="4"/>
      <c r="F12" s="4"/>
      <c r="G12" s="4"/>
    </row>
    <row r="13" spans="1:7" x14ac:dyDescent="0.45">
      <c r="C13" s="16"/>
      <c r="D13" s="57" t="s">
        <v>5</v>
      </c>
      <c r="E13" s="58"/>
      <c r="F13" s="6" t="s">
        <v>39</v>
      </c>
      <c r="G13" s="5" t="s">
        <v>40</v>
      </c>
    </row>
    <row r="14" spans="1:7" x14ac:dyDescent="0.45">
      <c r="B14" s="78" t="s">
        <v>2</v>
      </c>
      <c r="C14" s="7" t="s">
        <v>6</v>
      </c>
      <c r="D14" s="69"/>
      <c r="E14" s="70"/>
      <c r="F14" s="8" t="s">
        <v>3</v>
      </c>
      <c r="G14" s="9" t="s">
        <v>3</v>
      </c>
    </row>
    <row r="15" spans="1:7" x14ac:dyDescent="0.45">
      <c r="B15" s="79"/>
      <c r="C15" s="7" t="s">
        <v>73</v>
      </c>
      <c r="D15" s="69"/>
      <c r="E15" s="70"/>
      <c r="F15" s="8">
        <v>50</v>
      </c>
      <c r="G15" s="9">
        <f>D15*F15</f>
        <v>0</v>
      </c>
    </row>
    <row r="16" spans="1:7" x14ac:dyDescent="0.45">
      <c r="B16" s="78" t="s">
        <v>4</v>
      </c>
      <c r="C16" s="7" t="s">
        <v>6</v>
      </c>
      <c r="D16" s="69"/>
      <c r="E16" s="70"/>
      <c r="F16" s="8">
        <v>150</v>
      </c>
      <c r="G16" s="9">
        <f t="shared" ref="G16:G17" si="1">D16*F16</f>
        <v>0</v>
      </c>
    </row>
    <row r="17" spans="1:7" ht="18.600000000000001" thickBot="1" x14ac:dyDescent="0.5">
      <c r="B17" s="80"/>
      <c r="C17" s="23" t="s">
        <v>73</v>
      </c>
      <c r="D17" s="72"/>
      <c r="E17" s="73"/>
      <c r="F17" s="24">
        <v>450</v>
      </c>
      <c r="G17" s="25">
        <f t="shared" si="1"/>
        <v>0</v>
      </c>
    </row>
    <row r="18" spans="1:7" ht="18.600000000000001" thickTop="1" x14ac:dyDescent="0.45">
      <c r="B18" s="74" t="s">
        <v>77</v>
      </c>
      <c r="C18" s="74"/>
      <c r="D18" s="74"/>
      <c r="E18" s="74"/>
      <c r="F18" s="75"/>
      <c r="G18" s="26">
        <f>SUM(G14:G17)</f>
        <v>0</v>
      </c>
    </row>
    <row r="19" spans="1:7" x14ac:dyDescent="0.45">
      <c r="C19" s="4"/>
      <c r="D19" s="4"/>
      <c r="E19" s="4"/>
      <c r="F19" s="4"/>
      <c r="G19" s="4"/>
    </row>
    <row r="20" spans="1:7" ht="20.100000000000001" customHeight="1" x14ac:dyDescent="0.45">
      <c r="A20" s="30" t="s">
        <v>75</v>
      </c>
      <c r="B20" s="3"/>
      <c r="C20" s="3"/>
      <c r="D20" s="3"/>
      <c r="E20" s="3"/>
      <c r="F20" s="3"/>
      <c r="G20" s="3"/>
    </row>
    <row r="21" spans="1:7" x14ac:dyDescent="0.45">
      <c r="C21" s="16"/>
      <c r="D21" s="64" t="s">
        <v>23</v>
      </c>
      <c r="E21" s="64"/>
      <c r="F21" s="6" t="s">
        <v>41</v>
      </c>
      <c r="G21" s="5" t="s">
        <v>40</v>
      </c>
    </row>
    <row r="22" spans="1:7" x14ac:dyDescent="0.45">
      <c r="B22" s="64" t="s">
        <v>19</v>
      </c>
      <c r="C22" s="64"/>
      <c r="D22" s="69"/>
      <c r="E22" s="70"/>
      <c r="F22" s="8">
        <v>150</v>
      </c>
      <c r="G22" s="9">
        <f>D22*F22</f>
        <v>0</v>
      </c>
    </row>
    <row r="23" spans="1:7" x14ac:dyDescent="0.45">
      <c r="B23" s="64" t="s">
        <v>20</v>
      </c>
      <c r="C23" s="64"/>
      <c r="D23" s="69"/>
      <c r="E23" s="70"/>
      <c r="F23" s="8">
        <v>200</v>
      </c>
      <c r="G23" s="9">
        <f>D23*F23</f>
        <v>0</v>
      </c>
    </row>
    <row r="24" spans="1:7" x14ac:dyDescent="0.45">
      <c r="B24" s="64" t="s">
        <v>21</v>
      </c>
      <c r="C24" s="64"/>
      <c r="D24" s="69"/>
      <c r="E24" s="70"/>
      <c r="F24" s="8">
        <v>300</v>
      </c>
      <c r="G24" s="9">
        <f t="shared" ref="G24:G25" si="2">D24*F24</f>
        <v>0</v>
      </c>
    </row>
    <row r="25" spans="1:7" ht="18.600000000000001" thickBot="1" x14ac:dyDescent="0.5">
      <c r="B25" s="71" t="s">
        <v>22</v>
      </c>
      <c r="C25" s="71"/>
      <c r="D25" s="72"/>
      <c r="E25" s="73"/>
      <c r="F25" s="24">
        <v>400</v>
      </c>
      <c r="G25" s="25">
        <f t="shared" si="2"/>
        <v>0</v>
      </c>
    </row>
    <row r="26" spans="1:7" ht="18.600000000000001" thickTop="1" x14ac:dyDescent="0.45">
      <c r="B26" s="74" t="s">
        <v>78</v>
      </c>
      <c r="C26" s="74"/>
      <c r="D26" s="74"/>
      <c r="E26" s="74"/>
      <c r="F26" s="75"/>
      <c r="G26" s="26">
        <f>SUM(G22:G25)</f>
        <v>0</v>
      </c>
    </row>
    <row r="27" spans="1:7" x14ac:dyDescent="0.45">
      <c r="C27" s="4"/>
      <c r="D27" s="4"/>
      <c r="E27" s="4"/>
      <c r="F27" s="4"/>
      <c r="G27" s="4"/>
    </row>
    <row r="28" spans="1:7" ht="20.100000000000001" customHeight="1" x14ac:dyDescent="0.45">
      <c r="A28" s="30" t="s">
        <v>86</v>
      </c>
      <c r="B28" s="3"/>
      <c r="C28" s="3"/>
      <c r="D28" s="3"/>
      <c r="E28" s="3"/>
      <c r="F28" s="3"/>
      <c r="G28" s="3"/>
    </row>
    <row r="29" spans="1:7" x14ac:dyDescent="0.45">
      <c r="B29" s="19"/>
      <c r="C29" s="20"/>
      <c r="D29" s="5" t="s">
        <v>87</v>
      </c>
      <c r="E29" s="5" t="s">
        <v>38</v>
      </c>
      <c r="F29" s="11" t="s">
        <v>88</v>
      </c>
      <c r="G29" s="5" t="s">
        <v>40</v>
      </c>
    </row>
    <row r="30" spans="1:7" ht="18.75" customHeight="1" x14ac:dyDescent="0.45">
      <c r="B30" s="103" t="s">
        <v>89</v>
      </c>
      <c r="C30" s="104"/>
      <c r="D30" s="42"/>
      <c r="E30" s="21">
        <v>1</v>
      </c>
      <c r="F30" s="9" t="s">
        <v>3</v>
      </c>
      <c r="G30" s="9" t="s">
        <v>3</v>
      </c>
    </row>
    <row r="31" spans="1:7" ht="18.600000000000001" thickBot="1" x14ac:dyDescent="0.5">
      <c r="B31" s="105" t="s">
        <v>90</v>
      </c>
      <c r="C31" s="106"/>
      <c r="D31" s="43"/>
      <c r="E31" s="27">
        <v>2</v>
      </c>
      <c r="F31" s="25">
        <v>300</v>
      </c>
      <c r="G31" s="25">
        <f>D31*E31*F31</f>
        <v>0</v>
      </c>
    </row>
    <row r="32" spans="1:7" ht="18.600000000000001" thickTop="1" x14ac:dyDescent="0.45">
      <c r="B32" s="74" t="s">
        <v>91</v>
      </c>
      <c r="C32" s="74"/>
      <c r="D32" s="74"/>
      <c r="E32" s="74"/>
      <c r="F32" s="75"/>
      <c r="G32" s="26">
        <f>SUM(G30:G31)</f>
        <v>0</v>
      </c>
    </row>
    <row r="33" spans="1:9" x14ac:dyDescent="0.45">
      <c r="B33" s="18" t="s">
        <v>92</v>
      </c>
      <c r="D33" s="4"/>
      <c r="E33" s="4"/>
      <c r="F33" s="4"/>
      <c r="G33" s="4"/>
    </row>
    <row r="34" spans="1:9" x14ac:dyDescent="0.45">
      <c r="B34" s="32"/>
      <c r="D34" s="4"/>
      <c r="E34" s="4"/>
      <c r="F34" s="4"/>
      <c r="G34" s="4"/>
      <c r="I34" s="22"/>
    </row>
    <row r="35" spans="1:9" ht="18.600000000000001" thickBot="1" x14ac:dyDescent="0.5">
      <c r="C35" s="12"/>
      <c r="D35" s="4"/>
      <c r="E35" s="4"/>
      <c r="F35" s="4"/>
      <c r="G35" s="4"/>
    </row>
    <row r="36" spans="1:9" ht="39" customHeight="1" thickTop="1" thickBot="1" x14ac:dyDescent="0.5">
      <c r="A36" s="52" t="s">
        <v>80</v>
      </c>
      <c r="B36" s="52"/>
      <c r="C36" s="53"/>
      <c r="D36" s="54" t="s">
        <v>48</v>
      </c>
      <c r="E36" s="54"/>
      <c r="F36" s="55"/>
      <c r="G36" s="28">
        <f>SUM(G10,G18,G26,G32)</f>
        <v>0</v>
      </c>
    </row>
    <row r="37" spans="1:9" ht="18.600000000000001" thickTop="1" x14ac:dyDescent="0.45">
      <c r="B37" s="2" t="s">
        <v>84</v>
      </c>
      <c r="C37" s="12"/>
      <c r="D37" s="4"/>
      <c r="E37" s="4"/>
      <c r="F37" s="4"/>
      <c r="G37" s="4"/>
    </row>
    <row r="38" spans="1:9" x14ac:dyDescent="0.45">
      <c r="B38" s="2" t="s">
        <v>54</v>
      </c>
      <c r="C38" s="12"/>
      <c r="D38" s="4"/>
      <c r="E38" s="4"/>
      <c r="F38" s="4"/>
      <c r="G38" s="4"/>
    </row>
    <row r="39" spans="1:9" x14ac:dyDescent="0.45">
      <c r="C39" s="12"/>
      <c r="D39" s="4"/>
      <c r="E39" s="4"/>
      <c r="F39" s="4"/>
      <c r="G39" s="4"/>
    </row>
    <row r="40" spans="1:9" x14ac:dyDescent="0.45">
      <c r="C40" s="12"/>
      <c r="D40" s="4"/>
      <c r="E40" s="4"/>
      <c r="F40" s="4"/>
      <c r="G40" s="4"/>
    </row>
    <row r="41" spans="1:9" ht="20.100000000000001" customHeight="1" x14ac:dyDescent="0.45">
      <c r="A41" s="30" t="s">
        <v>67</v>
      </c>
      <c r="B41" s="3"/>
      <c r="C41" s="3"/>
      <c r="D41" s="3"/>
      <c r="E41" s="3"/>
      <c r="F41" s="3"/>
      <c r="G41" s="3"/>
    </row>
    <row r="42" spans="1:9" x14ac:dyDescent="0.45">
      <c r="C42" s="16"/>
      <c r="D42" s="5" t="s">
        <v>42</v>
      </c>
      <c r="E42" s="5" t="s">
        <v>43</v>
      </c>
      <c r="F42" s="11" t="s">
        <v>39</v>
      </c>
      <c r="G42" s="5" t="s">
        <v>40</v>
      </c>
    </row>
    <row r="43" spans="1:9" x14ac:dyDescent="0.45">
      <c r="B43" s="68" t="s">
        <v>15</v>
      </c>
      <c r="C43" s="13" t="s">
        <v>16</v>
      </c>
      <c r="D43" s="40"/>
      <c r="E43" s="40"/>
      <c r="F43" s="9">
        <v>680</v>
      </c>
      <c r="G43" s="9">
        <f t="shared" ref="G43:G54" si="3">D43*E43*F43</f>
        <v>0</v>
      </c>
    </row>
    <row r="44" spans="1:9" x14ac:dyDescent="0.45">
      <c r="B44" s="68"/>
      <c r="C44" s="13" t="s">
        <v>17</v>
      </c>
      <c r="D44" s="40"/>
      <c r="E44" s="40"/>
      <c r="F44" s="9">
        <v>760</v>
      </c>
      <c r="G44" s="9">
        <f t="shared" si="3"/>
        <v>0</v>
      </c>
    </row>
    <row r="45" spans="1:9" x14ac:dyDescent="0.45">
      <c r="B45" s="68"/>
      <c r="C45" s="13" t="s">
        <v>18</v>
      </c>
      <c r="D45" s="40"/>
      <c r="E45" s="40"/>
      <c r="F45" s="9">
        <v>990</v>
      </c>
      <c r="G45" s="9">
        <f t="shared" si="3"/>
        <v>0</v>
      </c>
    </row>
    <row r="46" spans="1:9" x14ac:dyDescent="0.45">
      <c r="B46" s="39" t="s">
        <v>7</v>
      </c>
      <c r="C46" s="13" t="s">
        <v>7</v>
      </c>
      <c r="D46" s="40"/>
      <c r="E46" s="40"/>
      <c r="F46" s="9">
        <v>760</v>
      </c>
      <c r="G46" s="9">
        <f>D46*E46*F46</f>
        <v>0</v>
      </c>
    </row>
    <row r="47" spans="1:9" x14ac:dyDescent="0.45">
      <c r="B47" s="68" t="s">
        <v>10</v>
      </c>
      <c r="C47" s="13" t="s">
        <v>8</v>
      </c>
      <c r="D47" s="40"/>
      <c r="E47" s="40"/>
      <c r="F47" s="9">
        <v>760</v>
      </c>
      <c r="G47" s="9">
        <f t="shared" ref="G47" si="4">D47*E47*F47</f>
        <v>0</v>
      </c>
    </row>
    <row r="48" spans="1:9" x14ac:dyDescent="0.45">
      <c r="B48" s="68"/>
      <c r="C48" s="13" t="s">
        <v>9</v>
      </c>
      <c r="D48" s="40"/>
      <c r="E48" s="40"/>
      <c r="F48" s="9">
        <v>850</v>
      </c>
      <c r="G48" s="9">
        <f t="shared" si="3"/>
        <v>0</v>
      </c>
    </row>
    <row r="49" spans="1:7" x14ac:dyDescent="0.45">
      <c r="B49" s="68"/>
      <c r="C49" s="13" t="s">
        <v>11</v>
      </c>
      <c r="D49" s="40"/>
      <c r="E49" s="40"/>
      <c r="F49" s="9">
        <v>820</v>
      </c>
      <c r="G49" s="9">
        <f t="shared" si="3"/>
        <v>0</v>
      </c>
    </row>
    <row r="50" spans="1:7" x14ac:dyDescent="0.45">
      <c r="B50" s="68"/>
      <c r="C50" s="14" t="s">
        <v>12</v>
      </c>
      <c r="D50" s="40"/>
      <c r="E50" s="40"/>
      <c r="F50" s="9">
        <v>450</v>
      </c>
      <c r="G50" s="9">
        <f t="shared" si="3"/>
        <v>0</v>
      </c>
    </row>
    <row r="51" spans="1:7" x14ac:dyDescent="0.45">
      <c r="B51" s="68"/>
      <c r="C51" s="13" t="s">
        <v>13</v>
      </c>
      <c r="D51" s="40"/>
      <c r="E51" s="40"/>
      <c r="F51" s="9">
        <v>600</v>
      </c>
      <c r="G51" s="9">
        <f t="shared" si="3"/>
        <v>0</v>
      </c>
    </row>
    <row r="52" spans="1:7" x14ac:dyDescent="0.45">
      <c r="B52" s="68"/>
      <c r="C52" s="13" t="s">
        <v>44</v>
      </c>
      <c r="D52" s="40"/>
      <c r="E52" s="40"/>
      <c r="F52" s="9">
        <v>2900</v>
      </c>
      <c r="G52" s="9">
        <f t="shared" si="3"/>
        <v>0</v>
      </c>
    </row>
    <row r="53" spans="1:7" x14ac:dyDescent="0.45">
      <c r="B53" s="68"/>
      <c r="C53" s="13" t="s">
        <v>45</v>
      </c>
      <c r="D53" s="40"/>
      <c r="E53" s="40"/>
      <c r="F53" s="9">
        <v>3900</v>
      </c>
      <c r="G53" s="9">
        <f t="shared" si="3"/>
        <v>0</v>
      </c>
    </row>
    <row r="54" spans="1:7" ht="18.600000000000001" thickBot="1" x14ac:dyDescent="0.5">
      <c r="B54" s="68"/>
      <c r="C54" s="13" t="s">
        <v>14</v>
      </c>
      <c r="D54" s="40"/>
      <c r="E54" s="40"/>
      <c r="F54" s="9">
        <v>360</v>
      </c>
      <c r="G54" s="9">
        <f t="shared" si="3"/>
        <v>0</v>
      </c>
    </row>
    <row r="55" spans="1:7" ht="19.2" thickTop="1" thickBot="1" x14ac:dyDescent="0.5">
      <c r="C55" s="55" t="s">
        <v>81</v>
      </c>
      <c r="D55" s="56"/>
      <c r="E55" s="56"/>
      <c r="F55" s="56"/>
      <c r="G55" s="10">
        <f>SUM(G43:G54)</f>
        <v>0</v>
      </c>
    </row>
    <row r="56" spans="1:7" ht="18.600000000000001" thickTop="1" x14ac:dyDescent="0.45">
      <c r="C56" s="15" t="s">
        <v>83</v>
      </c>
      <c r="D56" s="16"/>
      <c r="E56" s="16"/>
      <c r="F56" s="16"/>
      <c r="G56" s="17"/>
    </row>
    <row r="57" spans="1:7" x14ac:dyDescent="0.45">
      <c r="C57" s="15"/>
      <c r="D57" s="16"/>
      <c r="E57" s="16"/>
      <c r="F57" s="16"/>
      <c r="G57" s="17"/>
    </row>
    <row r="58" spans="1:7" ht="20.100000000000001" customHeight="1" x14ac:dyDescent="0.45">
      <c r="A58" s="30" t="s">
        <v>68</v>
      </c>
      <c r="B58" s="3"/>
      <c r="C58" s="3"/>
      <c r="D58" s="3"/>
      <c r="E58" s="3"/>
      <c r="F58" s="3"/>
      <c r="G58" s="3"/>
    </row>
    <row r="59" spans="1:7" x14ac:dyDescent="0.45">
      <c r="C59" s="4"/>
      <c r="D59" s="57" t="s">
        <v>27</v>
      </c>
      <c r="E59" s="58"/>
      <c r="F59" s="11" t="s">
        <v>25</v>
      </c>
      <c r="G59" s="5" t="s">
        <v>40</v>
      </c>
    </row>
    <row r="60" spans="1:7" x14ac:dyDescent="0.45">
      <c r="B60" s="59" t="s">
        <v>46</v>
      </c>
      <c r="C60" s="59"/>
      <c r="D60" s="60"/>
      <c r="E60" s="61"/>
      <c r="F60" s="9">
        <v>800</v>
      </c>
      <c r="G60" s="9">
        <f>D60*F60</f>
        <v>0</v>
      </c>
    </row>
    <row r="61" spans="1:7" x14ac:dyDescent="0.45">
      <c r="B61" s="59" t="s">
        <v>112</v>
      </c>
      <c r="C61" s="59"/>
      <c r="D61" s="60"/>
      <c r="E61" s="61"/>
      <c r="F61" s="9">
        <v>500</v>
      </c>
      <c r="G61" s="9">
        <f>D61*F61</f>
        <v>0</v>
      </c>
    </row>
    <row r="62" spans="1:7" x14ac:dyDescent="0.45">
      <c r="B62" s="59" t="s">
        <v>70</v>
      </c>
      <c r="C62" s="59"/>
      <c r="D62" s="62"/>
      <c r="E62" s="63"/>
      <c r="F62" s="9">
        <v>900</v>
      </c>
      <c r="G62" s="9">
        <f t="shared" ref="G62:G63" si="5">D62*F62</f>
        <v>0</v>
      </c>
    </row>
    <row r="63" spans="1:7" ht="18.600000000000001" thickBot="1" x14ac:dyDescent="0.5">
      <c r="B63" s="64" t="s">
        <v>26</v>
      </c>
      <c r="C63" s="64"/>
      <c r="D63" s="65"/>
      <c r="E63" s="66"/>
      <c r="F63" s="9">
        <v>300</v>
      </c>
      <c r="G63" s="9">
        <f t="shared" si="5"/>
        <v>0</v>
      </c>
    </row>
    <row r="64" spans="1:7" ht="19.2" thickTop="1" thickBot="1" x14ac:dyDescent="0.5">
      <c r="C64" s="67" t="s">
        <v>82</v>
      </c>
      <c r="D64" s="56"/>
      <c r="E64" s="56"/>
      <c r="F64" s="56"/>
      <c r="G64" s="10">
        <f>SUM(G60:G63)</f>
        <v>0</v>
      </c>
    </row>
    <row r="65" spans="1:7" ht="18.75" customHeight="1" thickTop="1" thickBot="1" x14ac:dyDescent="0.5">
      <c r="C65" s="15"/>
      <c r="D65" s="16"/>
      <c r="E65" s="16"/>
      <c r="F65" s="16"/>
      <c r="G65" s="17"/>
    </row>
    <row r="66" spans="1:7" ht="29.25" customHeight="1" thickTop="1" thickBot="1" x14ac:dyDescent="0.5">
      <c r="A66" s="52" t="s">
        <v>69</v>
      </c>
      <c r="B66" s="52"/>
      <c r="C66" s="53"/>
      <c r="D66" s="54" t="s">
        <v>63</v>
      </c>
      <c r="E66" s="54"/>
      <c r="F66" s="55"/>
      <c r="G66" s="10">
        <f>SUM(G10,G18,G26,G32,G55,G64)</f>
        <v>0</v>
      </c>
    </row>
    <row r="67" spans="1:7" ht="24" customHeight="1" thickTop="1" thickBot="1" x14ac:dyDescent="0.5">
      <c r="C67" s="49"/>
      <c r="D67" s="49"/>
      <c r="E67" s="49"/>
      <c r="F67" s="49"/>
    </row>
    <row r="68" spans="1:7" ht="29.25" customHeight="1" thickTop="1" thickBot="1" x14ac:dyDescent="0.5">
      <c r="A68" s="50" t="s">
        <v>64</v>
      </c>
      <c r="B68" s="50"/>
      <c r="C68" s="50"/>
      <c r="D68" s="50"/>
      <c r="E68" s="50"/>
      <c r="F68" s="51"/>
      <c r="G68" s="33">
        <f>G36+G66</f>
        <v>0</v>
      </c>
    </row>
    <row r="69" spans="1:7" ht="18.600000000000001" thickTop="1" x14ac:dyDescent="0.45">
      <c r="C69" s="4"/>
      <c r="D69" s="4"/>
      <c r="E69" s="4"/>
      <c r="F69" s="4"/>
      <c r="G69" s="4"/>
    </row>
    <row r="70" spans="1:7" x14ac:dyDescent="0.45">
      <c r="B70" s="2" t="s">
        <v>65</v>
      </c>
      <c r="C70" s="4"/>
      <c r="D70" s="4"/>
      <c r="E70" s="4"/>
      <c r="F70" s="4"/>
      <c r="G70" s="4"/>
    </row>
    <row r="71" spans="1:7" ht="18.75" customHeight="1" x14ac:dyDescent="0.45">
      <c r="B71" s="46" t="s">
        <v>28</v>
      </c>
      <c r="C71" s="46"/>
      <c r="D71" s="1">
        <v>500</v>
      </c>
      <c r="E71" s="47" t="s">
        <v>35</v>
      </c>
      <c r="F71" s="47"/>
      <c r="G71" s="29">
        <v>1000</v>
      </c>
    </row>
    <row r="72" spans="1:7" ht="18.75" customHeight="1" x14ac:dyDescent="0.45">
      <c r="B72" s="46" t="s">
        <v>29</v>
      </c>
      <c r="C72" s="46"/>
      <c r="D72" s="1">
        <v>500</v>
      </c>
      <c r="E72" s="47" t="s">
        <v>49</v>
      </c>
      <c r="F72" s="47"/>
      <c r="G72" s="29">
        <v>500</v>
      </c>
    </row>
    <row r="73" spans="1:7" ht="18.75" customHeight="1" x14ac:dyDescent="0.45">
      <c r="B73" s="46" t="s">
        <v>30</v>
      </c>
      <c r="C73" s="46"/>
      <c r="D73" s="1">
        <v>500</v>
      </c>
      <c r="E73" s="47" t="s">
        <v>50</v>
      </c>
      <c r="F73" s="47"/>
      <c r="G73" s="29">
        <v>10</v>
      </c>
    </row>
    <row r="74" spans="1:7" ht="18.75" customHeight="1" x14ac:dyDescent="0.45">
      <c r="B74" s="46" t="s">
        <v>31</v>
      </c>
      <c r="C74" s="46"/>
      <c r="D74" s="1">
        <v>500</v>
      </c>
      <c r="E74" s="47" t="s">
        <v>51</v>
      </c>
      <c r="F74" s="47"/>
      <c r="G74" s="29">
        <v>40</v>
      </c>
    </row>
    <row r="75" spans="1:7" ht="18.75" customHeight="1" x14ac:dyDescent="0.45">
      <c r="B75" s="46" t="s">
        <v>32</v>
      </c>
      <c r="C75" s="46"/>
      <c r="D75" s="1">
        <v>400</v>
      </c>
      <c r="E75" s="47" t="s">
        <v>36</v>
      </c>
      <c r="F75" s="47"/>
      <c r="G75" s="29">
        <v>500</v>
      </c>
    </row>
    <row r="76" spans="1:7" ht="18.75" customHeight="1" x14ac:dyDescent="0.45">
      <c r="B76" s="46" t="s">
        <v>33</v>
      </c>
      <c r="C76" s="46"/>
      <c r="D76" s="1">
        <v>500</v>
      </c>
      <c r="E76" s="47" t="s">
        <v>60</v>
      </c>
      <c r="F76" s="47"/>
      <c r="G76" s="29">
        <v>200</v>
      </c>
    </row>
    <row r="77" spans="1:7" ht="18.75" customHeight="1" x14ac:dyDescent="0.45">
      <c r="B77" s="46" t="s">
        <v>59</v>
      </c>
      <c r="C77" s="46"/>
      <c r="D77" s="1">
        <v>30</v>
      </c>
      <c r="E77" s="47" t="s">
        <v>61</v>
      </c>
      <c r="F77" s="47"/>
      <c r="G77" s="29">
        <v>200</v>
      </c>
    </row>
    <row r="78" spans="1:7" x14ac:dyDescent="0.45">
      <c r="B78" s="46" t="s">
        <v>34</v>
      </c>
      <c r="C78" s="46"/>
      <c r="D78" s="1">
        <v>40</v>
      </c>
      <c r="E78" s="48" t="s">
        <v>62</v>
      </c>
      <c r="F78" s="48"/>
      <c r="G78" s="29">
        <v>60</v>
      </c>
    </row>
    <row r="79" spans="1:7" x14ac:dyDescent="0.45">
      <c r="B79" s="46" t="s">
        <v>106</v>
      </c>
      <c r="C79" s="46"/>
      <c r="D79" s="1">
        <v>500</v>
      </c>
      <c r="E79" s="48" t="s">
        <v>111</v>
      </c>
      <c r="F79" s="48"/>
      <c r="G79" s="29">
        <v>200</v>
      </c>
    </row>
    <row r="80" spans="1:7" x14ac:dyDescent="0.45">
      <c r="B80" s="45" t="s">
        <v>1</v>
      </c>
      <c r="C80" s="45"/>
      <c r="D80" s="45"/>
      <c r="E80" s="45"/>
      <c r="F80" s="45"/>
    </row>
  </sheetData>
  <sheetProtection sheet="1" objects="1" scenarios="1"/>
  <protectedRanges>
    <protectedRange sqref="D6:E9 D30:D31 D14:E17 D22:E25 D60:D63 D43:E54" name="範囲1"/>
  </protectedRanges>
  <mergeCells count="65">
    <mergeCell ref="B10:F10"/>
    <mergeCell ref="A1:G1"/>
    <mergeCell ref="B2:G2"/>
    <mergeCell ref="B5:C5"/>
    <mergeCell ref="B6:B7"/>
    <mergeCell ref="B8:B9"/>
    <mergeCell ref="D13:E13"/>
    <mergeCell ref="B14:B15"/>
    <mergeCell ref="D14:E14"/>
    <mergeCell ref="D15:E15"/>
    <mergeCell ref="B16:B17"/>
    <mergeCell ref="D16:E16"/>
    <mergeCell ref="D17:E17"/>
    <mergeCell ref="B18:F18"/>
    <mergeCell ref="D21:E21"/>
    <mergeCell ref="B22:C22"/>
    <mergeCell ref="D22:E22"/>
    <mergeCell ref="B23:C23"/>
    <mergeCell ref="D23:E23"/>
    <mergeCell ref="B47:B54"/>
    <mergeCell ref="B24:C24"/>
    <mergeCell ref="D24:E24"/>
    <mergeCell ref="B25:C25"/>
    <mergeCell ref="D25:E25"/>
    <mergeCell ref="B26:F26"/>
    <mergeCell ref="B32:F32"/>
    <mergeCell ref="A36:C36"/>
    <mergeCell ref="D36:F36"/>
    <mergeCell ref="B43:B45"/>
    <mergeCell ref="A66:C66"/>
    <mergeCell ref="D66:F66"/>
    <mergeCell ref="C55:F55"/>
    <mergeCell ref="D59:E59"/>
    <mergeCell ref="B60:C60"/>
    <mergeCell ref="D60:E60"/>
    <mergeCell ref="B61:C61"/>
    <mergeCell ref="D61:E61"/>
    <mergeCell ref="B62:C62"/>
    <mergeCell ref="D62:E62"/>
    <mergeCell ref="B63:C63"/>
    <mergeCell ref="D63:E63"/>
    <mergeCell ref="C64:F64"/>
    <mergeCell ref="E75:F75"/>
    <mergeCell ref="C67:F67"/>
    <mergeCell ref="A68:F68"/>
    <mergeCell ref="B71:C71"/>
    <mergeCell ref="E71:F71"/>
    <mergeCell ref="B72:C72"/>
    <mergeCell ref="E72:F72"/>
    <mergeCell ref="B79:C79"/>
    <mergeCell ref="E79:F79"/>
    <mergeCell ref="B80:F80"/>
    <mergeCell ref="B30:C30"/>
    <mergeCell ref="B31:C31"/>
    <mergeCell ref="B76:C76"/>
    <mergeCell ref="E76:F76"/>
    <mergeCell ref="B77:C77"/>
    <mergeCell ref="E77:F77"/>
    <mergeCell ref="B78:C78"/>
    <mergeCell ref="E78:F78"/>
    <mergeCell ref="B73:C73"/>
    <mergeCell ref="E73:F73"/>
    <mergeCell ref="B74:C74"/>
    <mergeCell ref="E74:F74"/>
    <mergeCell ref="B75:C75"/>
  </mergeCells>
  <phoneticPr fontId="2"/>
  <pageMargins left="0.23622047244094491" right="0.23622047244094491" top="0.74803149606299213" bottom="0.55118110236220474" header="0.31496062992125984" footer="0.31496062992125984"/>
  <pageSetup paperSize="9" scale="93"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日帰り</vt:lpstr>
      <vt:lpstr>宿泊(本館)</vt:lpstr>
      <vt:lpstr>宿泊(Aサイトキャビン)</vt:lpstr>
      <vt:lpstr>宿泊(わんぱく、Aテントサイト)</vt:lpstr>
      <vt:lpstr>'宿泊(Aサイトキャビン)'!Print_Area</vt:lpstr>
      <vt:lpstr>'宿泊(わんぱく、Aテントサイト)'!Print_Area</vt:lpstr>
      <vt:lpstr>'宿泊(本館)'!Print_Area</vt:lpstr>
      <vt:lpstr>日帰り!Print_Area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suita wakuwaku</cp:lastModifiedBy>
  <cp:lastPrinted>2025-04-03T06:04:38Z</cp:lastPrinted>
  <dcterms:created xsi:type="dcterms:W3CDTF">2025-03-20T02:00:30Z</dcterms:created>
  <dcterms:modified xsi:type="dcterms:W3CDTF">2026-03-29T07:04:18Z</dcterms:modified>
</cp:coreProperties>
</file>